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O:\CIQP\CCEI\SRR\Cancer surveillance\Ontario Cancer Statistics\2024 report\Errata\French\Oct 2025\"/>
    </mc:Choice>
  </mc:AlternateContent>
  <xr:revisionPtr revIDLastSave="0" documentId="13_ncr:1_{4BB1E25C-0A04-4CFF-BF50-7F610A617C31}" xr6:coauthVersionLast="47" xr6:coauthVersionMax="47" xr10:uidLastSave="{00000000-0000-0000-0000-000000000000}"/>
  <bookViews>
    <workbookView xWindow="-28920" yWindow="-120" windowWidth="29040" windowHeight="15720" xr2:uid="{8EB5C5C4-37D4-42C3-BDD9-72D4C8381CAE}"/>
  </bookViews>
  <sheets>
    <sheet name="Tableau 1.1" sheetId="15" r:id="rId1"/>
    <sheet name="Tableau 1.2" sheetId="41" r:id="rId2"/>
    <sheet name="Tableau 1.3" sheetId="32" r:id="rId3"/>
    <sheet name="Tableau 2.1" sheetId="1" r:id="rId4"/>
    <sheet name="Tableau 2.2" sheetId="2" r:id="rId5"/>
    <sheet name="Tableau 2.3" sheetId="17" r:id="rId6"/>
    <sheet name="Tableau 2.4" sheetId="18" r:id="rId7"/>
    <sheet name="Tableau 2.5" sheetId="19" r:id="rId8"/>
    <sheet name="Tableau 2.S1" sheetId="20" r:id="rId9"/>
    <sheet name="Tableau 2.6" sheetId="21" r:id="rId10"/>
    <sheet name="Tableau 2.7" sheetId="22" r:id="rId11"/>
    <sheet name="Tableau 3.1" sheetId="6" r:id="rId12"/>
    <sheet name="Tableau 3.2" sheetId="7" r:id="rId13"/>
    <sheet name="Tableau 3.3" sheetId="8" r:id="rId14"/>
    <sheet name="Tableau 3.4" sheetId="10" r:id="rId15"/>
    <sheet name="Tableau 3.5" sheetId="11" r:id="rId16"/>
    <sheet name="Tableau 3.6" sheetId="12" r:id="rId17"/>
    <sheet name="Tableau 3.7" sheetId="13" r:id="rId18"/>
    <sheet name="Tableau 4.1" sheetId="3" r:id="rId19"/>
    <sheet name="Tableau 4.2" sheetId="36" r:id="rId20"/>
    <sheet name="Tableau 4.3" sheetId="37" r:id="rId21"/>
    <sheet name="Tableau 5.1" sheetId="38" r:id="rId22"/>
    <sheet name="Tableau 5.2" sheetId="39" r:id="rId23"/>
    <sheet name="Tableau 5.3" sheetId="40" r:id="rId24"/>
    <sheet name="Tableau A.1" sheetId="23" r:id="rId25"/>
    <sheet name="Tableau A.2" sheetId="24" r:id="rId26"/>
    <sheet name="Tableau A.3" sheetId="25" r:id="rId27"/>
    <sheet name="Tableau A.4" sheetId="26" r:id="rId28"/>
    <sheet name="Tableau A.5A" sheetId="27" r:id="rId29"/>
    <sheet name="Tableau A.5B" sheetId="28" r:id="rId30"/>
    <sheet name="Tableau A.6" sheetId="29" r:id="rId31"/>
    <sheet name="Tableau A.7" sheetId="30" r:id="rId32"/>
    <sheet name="Tableau A.8" sheetId="31" r:id="rId33"/>
  </sheets>
  <definedNames>
    <definedName name="_xlnm._FilterDatabase" localSheetId="6" hidden="1">'Tableau 2.4'!$A$3:$Q$64</definedName>
    <definedName name="_xlnm._FilterDatabase" localSheetId="9" hidden="1">'Tableau 2.6'!$A$3:$M$65</definedName>
    <definedName name="_xlnm._FilterDatabase" localSheetId="22" hidden="1">'Tableau 5.2'!$A$3:$I$27</definedName>
    <definedName name="_xlnm._FilterDatabase" localSheetId="28" hidden="1">'Tableau A.5A'!$A$3:$B$63</definedName>
    <definedName name="_xlnm._FilterDatabase" localSheetId="29" hidden="1">'Tableau A.5B'!$A$3:$B$29</definedName>
    <definedName name="_Hlk117598565" localSheetId="18">'Tableau 4.1'!$A$74</definedName>
    <definedName name="_Hlk158891860" localSheetId="18">'Tableau 4.1'!$A$67</definedName>
    <definedName name="_Hlk163651670" localSheetId="17">'Tableau 3.7'!$A$65</definedName>
    <definedName name="_Hlk83043077" localSheetId="9">'Tableau 2.6'!#REF!</definedName>
    <definedName name="_Toc440902709" localSheetId="28">'Tableau A.5A'!$A$1</definedName>
    <definedName name="_Toc440902709" localSheetId="29">'Tableau A.5B'!$A$1</definedName>
    <definedName name="_Toc440902710" localSheetId="27">'Tableau A.4'!$A$1</definedName>
    <definedName name="_Toc440902712" localSheetId="32">'Tableau A.8'!$A$1</definedName>
    <definedName name="_xlnm.Print_Area" localSheetId="8">'Tableau 2.S1'!$A$1:$F$22</definedName>
    <definedName name="RAW_DATA" localSheetId="28">#REF!</definedName>
    <definedName name="RAW_DATA" localSheetId="29">#REF!</definedName>
    <definedName name="RAW_DATA">#REF!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0" l="1"/>
  <c r="C7" i="20"/>
  <c r="C8" i="20"/>
  <c r="C9" i="20"/>
  <c r="C10" i="20"/>
  <c r="C11" i="20"/>
  <c r="C12" i="20"/>
  <c r="C13" i="20"/>
  <c r="C14" i="20"/>
  <c r="C15" i="20"/>
  <c r="C5" i="20"/>
  <c r="C4" i="20"/>
  <c r="E39" i="40"/>
  <c r="C39" i="40"/>
  <c r="G28" i="17"/>
  <c r="G27" i="17"/>
  <c r="E27" i="17"/>
  <c r="C27" i="17"/>
  <c r="E26" i="17"/>
  <c r="G25" i="17"/>
  <c r="E25" i="17"/>
  <c r="C25" i="17"/>
  <c r="E24" i="17"/>
  <c r="G23" i="17"/>
  <c r="E23" i="17"/>
  <c r="C23" i="17"/>
  <c r="G22" i="17"/>
  <c r="G21" i="17"/>
  <c r="E21" i="17"/>
  <c r="C21" i="17"/>
  <c r="G20" i="17"/>
  <c r="E20" i="17"/>
  <c r="C20" i="17"/>
  <c r="G19" i="17"/>
  <c r="E19" i="17"/>
  <c r="C19" i="17"/>
  <c r="G18" i="17"/>
  <c r="E18" i="17"/>
  <c r="C18" i="17"/>
  <c r="G17" i="17"/>
  <c r="E17" i="17"/>
  <c r="C17" i="17"/>
  <c r="G16" i="17"/>
  <c r="E16" i="17"/>
  <c r="C16" i="17"/>
  <c r="G15" i="17"/>
  <c r="E15" i="17"/>
  <c r="C15" i="17"/>
  <c r="G14" i="17"/>
  <c r="E14" i="17"/>
  <c r="C14" i="17"/>
  <c r="G13" i="17"/>
  <c r="E13" i="17"/>
  <c r="C13" i="17"/>
  <c r="G12" i="17"/>
  <c r="E12" i="17"/>
  <c r="C12" i="17"/>
  <c r="G11" i="17"/>
  <c r="E11" i="17"/>
  <c r="C11" i="17"/>
  <c r="G10" i="17"/>
  <c r="E10" i="17"/>
  <c r="C10" i="17"/>
  <c r="G9" i="17"/>
  <c r="G8" i="17"/>
  <c r="G7" i="17"/>
  <c r="E7" i="17"/>
  <c r="C7" i="17"/>
  <c r="G6" i="17"/>
  <c r="E6" i="17"/>
  <c r="C6" i="17"/>
  <c r="G5" i="17"/>
  <c r="E5" i="17"/>
  <c r="C5" i="17"/>
  <c r="E27" i="7"/>
  <c r="E26" i="7"/>
  <c r="C25" i="7"/>
  <c r="E23" i="7"/>
  <c r="E18" i="7"/>
  <c r="E13" i="7"/>
  <c r="G11" i="7"/>
  <c r="E10" i="7"/>
  <c r="E5" i="7"/>
  <c r="G26" i="2"/>
  <c r="E24" i="2"/>
</calcChain>
</file>

<file path=xl/sharedStrings.xml><?xml version="1.0" encoding="utf-8"?>
<sst xmlns="http://schemas.openxmlformats.org/spreadsheetml/2006/main" count="5552" uniqueCount="5450">
  <si>
    <r>
      <rPr>
        <b/>
        <sz val="12"/>
        <color rgb="FF000000"/>
        <rFont val="Calibri"/>
        <family val="2"/>
        <scheme val="minor"/>
      </rPr>
      <t>2019</t>
    </r>
    <r>
      <rPr>
        <sz val="12"/>
        <color rgb="FF000000"/>
        <rFont val="Calibri"/>
        <family val="2"/>
        <scheme val="minor"/>
      </rPr>
      <t xml:space="preserve">
 –
 TINA</t>
    </r>
  </si>
  <si>
    <r>
      <rPr>
        <b/>
        <sz val="12"/>
        <color rgb="FF000000"/>
        <rFont val="Calibri"/>
        <family val="2"/>
        <scheme val="minor"/>
      </rPr>
      <t>2020</t>
    </r>
    <r>
      <rPr>
        <sz val="12"/>
        <color rgb="FF000000"/>
        <rFont val="Calibri"/>
        <family val="2"/>
        <scheme val="minor"/>
      </rPr>
      <t xml:space="preserve">
 –
 TINA</t>
    </r>
  </si>
  <si>
    <r>
      <rPr>
        <b/>
        <sz val="12"/>
        <color rgb="FF000000"/>
        <rFont val="Calibri"/>
        <family val="2"/>
        <scheme val="minor"/>
      </rPr>
      <t>2021</t>
    </r>
    <r>
      <rPr>
        <sz val="12"/>
        <color rgb="FF000000"/>
        <rFont val="Calibri"/>
        <family val="2"/>
        <scheme val="minor"/>
      </rPr>
      <t xml:space="preserve">
 –
 TINA</t>
    </r>
  </si>
  <si>
    <r>
      <rPr>
        <b/>
        <sz val="12"/>
        <color rgb="FF000000"/>
        <rFont val="Calibri"/>
        <family val="2"/>
        <scheme val="minor"/>
      </rPr>
      <t>2022</t>
    </r>
    <r>
      <rPr>
        <sz val="12"/>
        <color rgb="FF000000"/>
        <rFont val="Calibri"/>
        <family val="2"/>
        <scheme val="minor"/>
      </rPr>
      <t xml:space="preserve">
 –
 TINA</t>
    </r>
  </si>
  <si>
    <r>
      <rPr>
        <b/>
        <sz val="12"/>
        <color rgb="FF000000"/>
        <rFont val="Calibri"/>
        <family val="2"/>
        <scheme val="minor"/>
      </rPr>
      <t>2020 c. 2019</t>
    </r>
    <r>
      <rPr>
        <sz val="12"/>
        <color rgb="FF000000"/>
        <rFont val="Calibri"/>
        <family val="2"/>
        <scheme val="minor"/>
      </rPr>
      <t xml:space="preserve">
  – différence dans les valeurs (%)</t>
    </r>
  </si>
  <si>
    <r>
      <rPr>
        <b/>
        <sz val="12"/>
        <color rgb="FF000000"/>
        <rFont val="Calibri"/>
        <family val="2"/>
        <scheme val="minor"/>
      </rPr>
      <t>2021 c. 2019</t>
    </r>
    <r>
      <rPr>
        <sz val="12"/>
        <color rgb="FF000000"/>
        <rFont val="Calibri"/>
        <family val="2"/>
        <scheme val="minor"/>
      </rPr>
      <t xml:space="preserve">
 – différence dans les valeurs (%)</t>
    </r>
  </si>
  <si>
    <r>
      <rPr>
        <b/>
        <sz val="12"/>
        <color rgb="FF000000"/>
        <rFont val="Calibri"/>
        <family val="2"/>
        <scheme val="minor"/>
      </rPr>
      <t>2022 c. 2019</t>
    </r>
    <r>
      <rPr>
        <sz val="12"/>
        <color rgb="FF000000"/>
        <rFont val="Calibri"/>
        <family val="2"/>
        <scheme val="minor"/>
      </rPr>
      <t xml:space="preserve">
  – différence dans les valeurs (%)</t>
    </r>
  </si>
  <si>
    <r>
      <rPr>
        <b/>
        <sz val="12"/>
        <rFont val="Calibri"/>
        <family val="2"/>
        <scheme val="minor"/>
      </rPr>
      <t>Tous les cancers</t>
    </r>
  </si>
  <si>
    <r>
      <rPr>
        <sz val="12"/>
        <rFont val="Calibri"/>
        <family val="2"/>
        <scheme val="minor"/>
      </rPr>
      <t>Vessie</t>
    </r>
  </si>
  <si>
    <r>
      <rPr>
        <sz val="12"/>
        <rFont val="Calibri"/>
        <family val="2"/>
        <scheme val="minor"/>
      </rPr>
      <t>Cerveau</t>
    </r>
  </si>
  <si>
    <r>
      <rPr>
        <sz val="12"/>
        <rFont val="Calibri"/>
        <family val="2"/>
        <scheme val="minor"/>
      </rPr>
      <t>Sein (femmes)</t>
    </r>
  </si>
  <si>
    <r>
      <rPr>
        <sz val="12"/>
        <rFont val="Calibri"/>
        <family val="2"/>
        <scheme val="minor"/>
      </rPr>
      <t>Col de l’utérus</t>
    </r>
  </si>
  <si>
    <r>
      <rPr>
        <sz val="12"/>
        <rFont val="Calibri"/>
        <family val="2"/>
        <scheme val="minor"/>
      </rPr>
      <t>Colorectal</t>
    </r>
  </si>
  <si>
    <r>
      <rPr>
        <sz val="12"/>
        <rFont val="Calibri"/>
        <family val="2"/>
        <scheme val="minor"/>
      </rPr>
      <t>Œsophage</t>
    </r>
  </si>
  <si>
    <r>
      <rPr>
        <sz val="12"/>
        <rFont val="Calibri"/>
        <family val="2"/>
        <scheme val="minor"/>
      </rPr>
      <t>Lymphome de Hodgkin</t>
    </r>
  </si>
  <si>
    <r>
      <rPr>
        <sz val="12"/>
        <rFont val="Calibri"/>
        <family val="2"/>
        <scheme val="minor"/>
      </rPr>
      <t>Rein</t>
    </r>
  </si>
  <si>
    <r>
      <rPr>
        <sz val="12"/>
        <rFont val="Calibri"/>
        <family val="2"/>
        <scheme val="minor"/>
      </rPr>
      <t>Larynx</t>
    </r>
  </si>
  <si>
    <r>
      <rPr>
        <sz val="12"/>
        <rFont val="Calibri"/>
        <family val="2"/>
        <scheme val="minor"/>
      </rPr>
      <t>Leucémie</t>
    </r>
  </si>
  <si>
    <r>
      <rPr>
        <sz val="12"/>
        <rFont val="Calibri"/>
        <family val="2"/>
        <scheme val="minor"/>
      </rPr>
      <t>Foie</t>
    </r>
  </si>
  <si>
    <r>
      <rPr>
        <sz val="12"/>
        <rFont val="Calibri"/>
        <family val="2"/>
        <scheme val="minor"/>
      </rPr>
      <t>Poumon</t>
    </r>
  </si>
  <si>
    <r>
      <rPr>
        <sz val="12"/>
        <rFont val="Calibri"/>
        <family val="2"/>
        <scheme val="minor"/>
      </rPr>
      <t>Mélanome</t>
    </r>
  </si>
  <si>
    <r>
      <rPr>
        <sz val="12"/>
        <rFont val="Calibri"/>
        <family val="2"/>
        <scheme val="minor"/>
      </rPr>
      <t>Myélome</t>
    </r>
  </si>
  <si>
    <r>
      <rPr>
        <sz val="12"/>
        <rFont val="Calibri"/>
        <family val="2"/>
        <scheme val="minor"/>
      </rPr>
      <t>Lymphome non hodgkinien</t>
    </r>
  </si>
  <si>
    <r>
      <rPr>
        <sz val="12"/>
        <rFont val="Calibri"/>
        <family val="2"/>
        <scheme val="minor"/>
      </rPr>
      <t>Cavité buccale et pharynx</t>
    </r>
  </si>
  <si>
    <r>
      <rPr>
        <sz val="12"/>
        <rFont val="Calibri"/>
        <family val="2"/>
        <scheme val="minor"/>
      </rPr>
      <t>Ovaire</t>
    </r>
  </si>
  <si>
    <r>
      <rPr>
        <sz val="12"/>
        <rFont val="Calibri"/>
        <family val="2"/>
        <scheme val="minor"/>
      </rPr>
      <t>Pancréas</t>
    </r>
  </si>
  <si>
    <r>
      <rPr>
        <sz val="12"/>
        <rFont val="Calibri"/>
        <family val="2"/>
        <scheme val="minor"/>
      </rPr>
      <t>Prostate</t>
    </r>
  </si>
  <si>
    <r>
      <rPr>
        <sz val="12"/>
        <rFont val="Calibri"/>
        <family val="2"/>
        <scheme val="minor"/>
      </rPr>
      <t>Estomac</t>
    </r>
  </si>
  <si>
    <r>
      <rPr>
        <sz val="12"/>
        <rFont val="Calibri"/>
        <family val="2"/>
        <scheme val="minor"/>
      </rPr>
      <t>Testicules</t>
    </r>
  </si>
  <si>
    <r>
      <rPr>
        <sz val="12"/>
        <rFont val="Calibri"/>
        <family val="2"/>
        <scheme val="minor"/>
      </rPr>
      <t>Thyroïde</t>
    </r>
  </si>
  <si>
    <r>
      <rPr>
        <sz val="12"/>
        <rFont val="Calibri"/>
        <family val="2"/>
        <scheme val="minor"/>
      </rPr>
      <t>Utérus</t>
    </r>
  </si>
  <si>
    <r>
      <rPr>
        <b/>
        <sz val="12"/>
        <color rgb="FF000000"/>
        <rFont val="Calibri"/>
        <family val="2"/>
        <scheme val="minor"/>
      </rPr>
      <t>2020 c. 2019</t>
    </r>
    <r>
      <rPr>
        <sz val="12"/>
        <color rgb="FF000000"/>
        <rFont val="Calibri"/>
        <family val="2"/>
        <scheme val="minor"/>
      </rPr>
      <t xml:space="preserve">
 –
différence relative (%)</t>
    </r>
  </si>
  <si>
    <r>
      <rPr>
        <b/>
        <sz val="12"/>
        <color rgb="FF000000"/>
        <rFont val="Calibri"/>
        <family val="2"/>
        <scheme val="minor"/>
      </rPr>
      <t>2021 c. 2019</t>
    </r>
    <r>
      <rPr>
        <sz val="12"/>
        <color rgb="FF000000"/>
        <rFont val="Calibri"/>
        <family val="2"/>
        <scheme val="minor"/>
      </rPr>
      <t xml:space="preserve">
 –
différence relative (%)</t>
    </r>
  </si>
  <si>
    <r>
      <rPr>
        <b/>
        <sz val="12"/>
        <color rgb="FF000000"/>
        <rFont val="Calibri"/>
        <family val="2"/>
        <scheme val="minor"/>
      </rPr>
      <t>2022 c. 2019</t>
    </r>
    <r>
      <rPr>
        <sz val="12"/>
        <color rgb="FF000000"/>
        <rFont val="Calibri"/>
        <family val="2"/>
        <scheme val="minor"/>
      </rPr>
      <t xml:space="preserve">
 –
différence relative (%)</t>
    </r>
  </si>
  <si>
    <r>
      <rPr>
        <sz val="12"/>
        <rFont val="Calibri"/>
        <family val="2"/>
        <scheme val="minor"/>
      </rPr>
      <t>Sein (femmes)*</t>
    </r>
  </si>
  <si>
    <r>
      <rPr>
        <sz val="12"/>
        <rFont val="Calibri"/>
        <family val="2"/>
        <scheme val="minor"/>
      </rPr>
      <t>Colorectal*</t>
    </r>
  </si>
  <si>
    <r>
      <rPr>
        <b/>
        <sz val="12"/>
        <rFont val="Calibri"/>
        <family val="2"/>
        <scheme val="minor"/>
      </rPr>
      <t>Hommes et femmes combinés</t>
    </r>
    <r>
      <rPr>
        <sz val="12"/>
        <rFont val="Calibri"/>
        <family val="2"/>
        <scheme val="minor"/>
      </rPr>
      <t xml:space="preserve"> 
– nouveaux cas</t>
    </r>
  </si>
  <si>
    <r>
      <rPr>
        <b/>
        <sz val="12"/>
        <rFont val="Calibri"/>
        <family val="2"/>
        <scheme val="minor"/>
      </rPr>
      <t>Hommes et femmes combinés</t>
    </r>
    <r>
      <rPr>
        <sz val="12"/>
        <rFont val="Calibri"/>
        <family val="2"/>
        <scheme val="minor"/>
      </rPr>
      <t xml:space="preserve"> 
– TINA</t>
    </r>
  </si>
  <si>
    <r>
      <rPr>
        <b/>
        <sz val="12"/>
        <rFont val="Calibri"/>
        <family val="2"/>
        <scheme val="minor"/>
      </rPr>
      <t>Hommes</t>
    </r>
    <r>
      <rPr>
        <sz val="12"/>
        <rFont val="Calibri"/>
        <family val="2"/>
        <scheme val="minor"/>
      </rPr>
      <t xml:space="preserve"> 
– nouveaux cas</t>
    </r>
  </si>
  <si>
    <r>
      <rPr>
        <b/>
        <sz val="12"/>
        <rFont val="Calibri"/>
        <family val="2"/>
        <scheme val="minor"/>
      </rPr>
      <t>Hommes</t>
    </r>
    <r>
      <rPr>
        <sz val="12"/>
        <rFont val="Calibri"/>
        <family val="2"/>
        <scheme val="minor"/>
      </rPr>
      <t xml:space="preserve"> 
– TINA</t>
    </r>
  </si>
  <si>
    <r>
      <rPr>
        <b/>
        <sz val="12"/>
        <rFont val="Calibri"/>
        <family val="2"/>
        <scheme val="minor"/>
      </rPr>
      <t>Femmes</t>
    </r>
    <r>
      <rPr>
        <sz val="12"/>
        <rFont val="Calibri"/>
        <family val="2"/>
        <scheme val="minor"/>
      </rPr>
      <t xml:space="preserve"> 
– nouveaux cas</t>
    </r>
  </si>
  <si>
    <r>
      <rPr>
        <b/>
        <sz val="12"/>
        <rFont val="Calibri"/>
        <family val="2"/>
        <scheme val="minor"/>
      </rPr>
      <t>Femmes</t>
    </r>
    <r>
      <rPr>
        <sz val="12"/>
        <rFont val="Calibri"/>
        <family val="2"/>
        <scheme val="minor"/>
      </rPr>
      <t xml:space="preserve"> 
– TINA</t>
    </r>
  </si>
  <si>
    <r>
      <rPr>
        <b/>
        <sz val="12"/>
        <color theme="1"/>
        <rFont val="Calibri"/>
        <family val="2"/>
        <scheme val="minor"/>
      </rPr>
      <t>Abréviations :</t>
    </r>
  </si>
  <si>
    <r>
      <rPr>
        <sz val="12"/>
        <color theme="1"/>
        <rFont val="Calibri"/>
        <family val="2"/>
        <scheme val="minor"/>
      </rPr>
      <t>« S.O. » signifie « sans objet »</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</si>
  <si>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</si>
  <si>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rFont val="Calibri"/>
        <family val="2"/>
      </rPr>
      <t xml:space="preserve">Tableau 2.2 </t>
    </r>
    <r>
      <rPr>
        <sz val="12"/>
        <rFont val="Calibri"/>
        <family val="2"/>
      </rPr>
      <t>Nombre prévu d’incidences et taux par âge par type de cancer et groupe d’âge, Ontario, 2024</t>
    </r>
  </si>
  <si>
    <r>
      <rPr>
        <b/>
        <sz val="12"/>
        <rFont val="Calibri"/>
        <family val="2"/>
      </rPr>
      <t xml:space="preserve">0 à 39 ans - </t>
    </r>
    <r>
      <rPr>
        <sz val="12"/>
        <rFont val="Calibri"/>
        <family val="2"/>
      </rPr>
      <t xml:space="preserve">
nouveaux cas</t>
    </r>
  </si>
  <si>
    <r>
      <rPr>
        <b/>
        <sz val="12"/>
        <rFont val="Calibri"/>
        <family val="2"/>
      </rPr>
      <t xml:space="preserve">0 à 39 ans - </t>
    </r>
    <r>
      <rPr>
        <sz val="12"/>
        <rFont val="Calibri"/>
        <family val="2"/>
      </rPr>
      <t xml:space="preserve">
taux par âge </t>
    </r>
  </si>
  <si>
    <r>
      <rPr>
        <b/>
        <sz val="12"/>
        <rFont val="Calibri"/>
        <family val="2"/>
      </rPr>
      <t xml:space="preserve">40 à 59 ans - </t>
    </r>
    <r>
      <rPr>
        <sz val="12"/>
        <rFont val="Calibri"/>
        <family val="2"/>
      </rPr>
      <t xml:space="preserve">
nouveaux cas</t>
    </r>
  </si>
  <si>
    <r>
      <rPr>
        <b/>
        <sz val="12"/>
        <rFont val="Calibri"/>
        <family val="2"/>
      </rPr>
      <t xml:space="preserve">40 à 59 ans - </t>
    </r>
    <r>
      <rPr>
        <sz val="12"/>
        <rFont val="Calibri"/>
        <family val="2"/>
      </rPr>
      <t xml:space="preserve">
taux par âge </t>
    </r>
  </si>
  <si>
    <r>
      <rPr>
        <b/>
        <sz val="12"/>
        <rFont val="Calibri"/>
        <family val="2"/>
      </rPr>
      <t xml:space="preserve">60 à 79 ans - </t>
    </r>
    <r>
      <rPr>
        <sz val="12"/>
        <rFont val="Calibri"/>
        <family val="2"/>
      </rPr>
      <t xml:space="preserve">
nouveaux cas</t>
    </r>
  </si>
  <si>
    <r>
      <rPr>
        <b/>
        <sz val="12"/>
        <rFont val="Calibri"/>
        <family val="2"/>
      </rPr>
      <t xml:space="preserve">60 à 79 ans - </t>
    </r>
    <r>
      <rPr>
        <sz val="12"/>
        <rFont val="Calibri"/>
        <family val="2"/>
      </rPr>
      <t xml:space="preserve">
taux par âge </t>
    </r>
  </si>
  <si>
    <r>
      <rPr>
        <b/>
        <sz val="12"/>
        <rFont val="Calibri"/>
        <family val="2"/>
      </rPr>
      <t xml:space="preserve">80 ans et plus - </t>
    </r>
    <r>
      <rPr>
        <sz val="12"/>
        <rFont val="Calibri"/>
        <family val="2"/>
      </rPr>
      <t xml:space="preserve">
nouveaux cas</t>
    </r>
  </si>
  <si>
    <r>
      <rPr>
        <b/>
        <sz val="12"/>
        <rFont val="Calibri"/>
        <family val="2"/>
      </rPr>
      <t xml:space="preserve">80 ans et plus - </t>
    </r>
    <r>
      <rPr>
        <sz val="12"/>
        <rFont val="Calibri"/>
        <family val="2"/>
      </rPr>
      <t xml:space="preserve">
taux par âge </t>
    </r>
  </si>
  <si>
    <r>
      <rPr>
        <sz val="12"/>
        <rFont val="Calibri"/>
        <family val="2"/>
        <scheme val="minor"/>
      </rPr>
      <t>**</t>
    </r>
  </si>
  <si>
    <r>
      <rPr>
        <sz val="12"/>
        <rFont val="Calibri"/>
        <family val="2"/>
      </rPr>
      <t>70†</t>
    </r>
  </si>
  <si>
    <r>
      <rPr>
        <sz val="12"/>
        <rFont val="Calibri"/>
        <family val="2"/>
      </rPr>
      <t>1 250†</t>
    </r>
  </si>
  <si>
    <r>
      <rPr>
        <sz val="12"/>
        <rFont val="Calibri"/>
        <family val="2"/>
      </rPr>
      <t>30†</t>
    </r>
  </si>
  <si>
    <r>
      <rPr>
        <b/>
        <sz val="12"/>
        <color theme="1"/>
        <rFont val="Calibri"/>
        <family val="2"/>
        <scheme val="minor"/>
      </rPr>
      <t xml:space="preserve">Tableau 2.3 </t>
    </r>
    <r>
      <rPr>
        <sz val="12"/>
        <color theme="1"/>
        <rFont val="Calibri"/>
        <family val="2"/>
        <scheme val="minor"/>
      </rPr>
      <t>Probabilité à vie de développer un cancer par type de cancer et sexe binaire, Ontario, 2016 à 2019</t>
    </r>
  </si>
  <si>
    <r>
      <rPr>
        <sz val="12"/>
        <color theme="1"/>
        <rFont val="Calibri"/>
        <family val="2"/>
        <scheme val="minor"/>
      </rPr>
      <t>Lymphome non hodgkinien</t>
    </r>
  </si>
  <si>
    <r>
      <rPr>
        <sz val="12"/>
        <rFont val="Calibri"/>
        <family val="2"/>
        <scheme val="minor"/>
      </rPr>
      <t>Cavité buccale et pharynx</t>
    </r>
  </si>
  <si>
    <r>
      <rPr>
        <b/>
        <sz val="12"/>
        <color theme="1"/>
        <rFont val="Calibri"/>
        <family val="2"/>
        <scheme val="minor"/>
      </rPr>
      <t>Abréviation :</t>
    </r>
    <r>
      <rPr>
        <sz val="12"/>
        <color theme="1"/>
        <rFont val="Calibri"/>
        <family val="2"/>
        <scheme val="minor"/>
      </rPr>
      <t xml:space="preserve"> S.O. signifie « sans objet »</t>
    </r>
  </si>
  <si>
    <r>
      <rPr>
        <b/>
        <sz val="12"/>
        <color rgb="FF000000"/>
        <rFont val="Calibri"/>
        <family val="2"/>
      </rPr>
      <t>Hommes et femmes combinés</t>
    </r>
    <r>
      <rPr>
        <sz val="12"/>
        <color rgb="FF000000"/>
        <rFont val="Calibri"/>
        <family val="2"/>
      </rPr>
      <t xml:space="preserve">
–
nouveaux cas</t>
    </r>
  </si>
  <si>
    <r>
      <rPr>
        <b/>
        <sz val="12"/>
        <color theme="1"/>
        <rFont val="Calibri"/>
        <family val="2"/>
        <scheme val="minor"/>
      </rPr>
      <t>Hommes et femmes combinés</t>
    </r>
    <r>
      <rPr>
        <sz val="12"/>
        <color theme="1"/>
        <rFont val="Calibri"/>
        <family val="2"/>
        <scheme val="minor"/>
      </rPr>
      <t xml:space="preserve">
–
% des cas</t>
    </r>
  </si>
  <si>
    <r>
      <rPr>
        <b/>
        <sz val="12"/>
        <color theme="1"/>
        <rFont val="Calibri"/>
        <family val="2"/>
        <scheme val="minor"/>
      </rPr>
      <t>Hommes et femmes combinés</t>
    </r>
    <r>
      <rPr>
        <sz val="12"/>
        <color theme="1"/>
        <rFont val="Calibri"/>
        <family val="2"/>
        <scheme val="minor"/>
      </rPr>
      <t xml:space="preserve">
–
TINA</t>
    </r>
  </si>
  <si>
    <r>
      <rPr>
        <b/>
        <sz val="12"/>
        <color theme="1"/>
        <rFont val="Calibri"/>
        <family val="2"/>
        <scheme val="minor"/>
      </rPr>
      <t>Hommes et femmes combinés</t>
    </r>
    <r>
      <rPr>
        <sz val="12"/>
        <color theme="1"/>
        <rFont val="Calibri"/>
        <family val="2"/>
        <scheme val="minor"/>
      </rPr>
      <t xml:space="preserve">
–
IC à 95 % des TINA</t>
    </r>
  </si>
  <si>
    <r>
      <rPr>
        <b/>
        <sz val="12"/>
        <color rgb="FF000000"/>
        <rFont val="Calibri"/>
        <family val="2"/>
      </rPr>
      <t>Hommes</t>
    </r>
    <r>
      <rPr>
        <sz val="12"/>
        <color rgb="FF000000"/>
        <rFont val="Calibri"/>
        <family val="2"/>
      </rPr>
      <t xml:space="preserve">
–
nouveaux cas</t>
    </r>
  </si>
  <si>
    <r>
      <rPr>
        <b/>
        <sz val="12"/>
        <color theme="1"/>
        <rFont val="Calibri"/>
        <family val="2"/>
        <scheme val="minor"/>
      </rPr>
      <t>Hommes</t>
    </r>
    <r>
      <rPr>
        <sz val="12"/>
        <color theme="1"/>
        <rFont val="Calibri"/>
        <family val="2"/>
        <scheme val="minor"/>
      </rPr>
      <t xml:space="preserve">
–
% des cas</t>
    </r>
  </si>
  <si>
    <r>
      <rPr>
        <b/>
        <sz val="12"/>
        <color theme="1"/>
        <rFont val="Calibri"/>
        <family val="2"/>
        <scheme val="minor"/>
      </rPr>
      <t>Hommes</t>
    </r>
    <r>
      <rPr>
        <sz val="12"/>
        <color theme="1"/>
        <rFont val="Calibri"/>
        <family val="2"/>
        <scheme val="minor"/>
      </rPr>
      <t xml:space="preserve">
–
TINA</t>
    </r>
  </si>
  <si>
    <r>
      <rPr>
        <b/>
        <sz val="12"/>
        <color theme="1"/>
        <rFont val="Calibri"/>
        <family val="2"/>
        <scheme val="minor"/>
      </rPr>
      <t>Hommes</t>
    </r>
    <r>
      <rPr>
        <sz val="12"/>
        <color theme="1"/>
        <rFont val="Calibri"/>
        <family val="2"/>
        <scheme val="minor"/>
      </rPr>
      <t xml:space="preserve">
–
IC à 95 % des TINA</t>
    </r>
  </si>
  <si>
    <r>
      <rPr>
        <b/>
        <sz val="12"/>
        <color rgb="FF000000"/>
        <rFont val="Calibri"/>
        <family val="2"/>
      </rPr>
      <t>Femmes</t>
    </r>
    <r>
      <rPr>
        <sz val="12"/>
        <color rgb="FF000000"/>
        <rFont val="Calibri"/>
        <family val="2"/>
      </rPr>
      <t xml:space="preserve">
–
nouveaux cas</t>
    </r>
  </si>
  <si>
    <r>
      <rPr>
        <b/>
        <sz val="12"/>
        <color theme="1"/>
        <rFont val="Calibri"/>
        <family val="2"/>
        <scheme val="minor"/>
      </rPr>
      <t>Femmes</t>
    </r>
    <r>
      <rPr>
        <sz val="12"/>
        <color theme="1"/>
        <rFont val="Calibri"/>
        <family val="2"/>
        <scheme val="minor"/>
      </rPr>
      <t xml:space="preserve">
–
% des cas</t>
    </r>
  </si>
  <si>
    <r>
      <rPr>
        <b/>
        <sz val="12"/>
        <color theme="1"/>
        <rFont val="Calibri"/>
        <family val="2"/>
        <scheme val="minor"/>
      </rPr>
      <t>Femmes</t>
    </r>
    <r>
      <rPr>
        <sz val="12"/>
        <color theme="1"/>
        <rFont val="Calibri"/>
        <family val="2"/>
        <scheme val="minor"/>
      </rPr>
      <t xml:space="preserve">
–
TINA</t>
    </r>
  </si>
  <si>
    <r>
      <rPr>
        <b/>
        <sz val="12"/>
        <color theme="1"/>
        <rFont val="Calibri"/>
        <family val="2"/>
        <scheme val="minor"/>
      </rPr>
      <t>Femmes</t>
    </r>
    <r>
      <rPr>
        <sz val="12"/>
        <color theme="1"/>
        <rFont val="Calibri"/>
        <family val="2"/>
        <scheme val="minor"/>
      </rPr>
      <t xml:space="preserve">
–
IC à 95 % des TINA</t>
    </r>
  </si>
  <si>
    <r>
      <rPr>
        <b/>
        <sz val="12"/>
        <color theme="1"/>
        <rFont val="Calibri"/>
        <family val="2"/>
        <scheme val="minor"/>
      </rPr>
      <t>78 772</t>
    </r>
  </si>
  <si>
    <r>
      <rPr>
        <b/>
        <sz val="12"/>
        <color theme="1"/>
        <rFont val="Calibri"/>
        <family val="2"/>
        <scheme val="minor"/>
      </rPr>
      <t>480,7</t>
    </r>
  </si>
  <si>
    <r>
      <rPr>
        <b/>
        <sz val="12"/>
        <color theme="1"/>
        <rFont val="Calibri"/>
        <family val="2"/>
        <scheme val="minor"/>
      </rPr>
      <t>477,3 à 484,1</t>
    </r>
  </si>
  <si>
    <r>
      <rPr>
        <b/>
        <sz val="12"/>
        <color theme="1"/>
        <rFont val="Calibri"/>
        <family val="2"/>
        <scheme val="minor"/>
      </rPr>
      <t>39 236</t>
    </r>
  </si>
  <si>
    <r>
      <rPr>
        <b/>
        <sz val="12"/>
        <color theme="1"/>
        <rFont val="Calibri"/>
        <family val="2"/>
        <scheme val="minor"/>
      </rPr>
      <t>508,4</t>
    </r>
  </si>
  <si>
    <r>
      <rPr>
        <b/>
        <sz val="12"/>
        <color theme="1"/>
        <rFont val="Calibri"/>
        <family val="2"/>
        <scheme val="minor"/>
      </rPr>
      <t>503,4 à 513,5</t>
    </r>
  </si>
  <si>
    <r>
      <rPr>
        <b/>
        <sz val="12"/>
        <color theme="1"/>
        <rFont val="Calibri"/>
        <family val="2"/>
        <scheme val="minor"/>
      </rPr>
      <t>39 536</t>
    </r>
  </si>
  <si>
    <r>
      <rPr>
        <b/>
        <sz val="12"/>
        <color theme="1"/>
        <rFont val="Calibri"/>
        <family val="2"/>
        <scheme val="minor"/>
      </rPr>
      <t>463,4</t>
    </r>
  </si>
  <si>
    <r>
      <rPr>
        <b/>
        <sz val="12"/>
        <color theme="1"/>
        <rFont val="Calibri"/>
        <family val="2"/>
        <scheme val="minor"/>
      </rPr>
      <t>458,7 à 468,0</t>
    </r>
  </si>
  <si>
    <r>
      <rPr>
        <sz val="12"/>
        <rFont val="Calibri"/>
        <family val="2"/>
        <scheme val="minor"/>
      </rPr>
      <t>Cerveau et autres cancers du système nerveux - tumeurs malignes</t>
    </r>
  </si>
  <si>
    <r>
      <rPr>
        <sz val="12"/>
        <color theme="1"/>
        <rFont val="Calibri"/>
        <family val="2"/>
        <scheme val="minor"/>
      </rPr>
      <t>1 201</t>
    </r>
  </si>
  <si>
    <r>
      <rPr>
        <sz val="12"/>
        <color theme="1"/>
        <rFont val="Calibri"/>
        <family val="2"/>
        <scheme val="minor"/>
      </rPr>
      <t>7,6</t>
    </r>
  </si>
  <si>
    <r>
      <rPr>
        <sz val="12"/>
        <color theme="1"/>
        <rFont val="Calibri"/>
        <family val="2"/>
        <scheme val="minor"/>
      </rPr>
      <t>7,1 à 8,0</t>
    </r>
  </si>
  <si>
    <r>
      <rPr>
        <sz val="12"/>
        <color theme="1"/>
        <rFont val="Calibri"/>
        <family val="2"/>
        <scheme val="minor"/>
      </rPr>
      <t>702</t>
    </r>
  </si>
  <si>
    <r>
      <rPr>
        <sz val="12"/>
        <color theme="1"/>
        <rFont val="Calibri"/>
        <family val="2"/>
        <scheme val="minor"/>
      </rPr>
      <t>9,3</t>
    </r>
  </si>
  <si>
    <r>
      <rPr>
        <sz val="12"/>
        <color theme="1"/>
        <rFont val="Calibri"/>
        <family val="2"/>
        <scheme val="minor"/>
      </rPr>
      <t>8,6 à 10,0</t>
    </r>
  </si>
  <si>
    <r>
      <rPr>
        <sz val="12"/>
        <color theme="1"/>
        <rFont val="Calibri"/>
        <family val="2"/>
        <scheme val="minor"/>
      </rPr>
      <t>499</t>
    </r>
  </si>
  <si>
    <r>
      <rPr>
        <sz val="12"/>
        <color theme="1"/>
        <rFont val="Calibri"/>
        <family val="2"/>
        <scheme val="minor"/>
      </rPr>
      <t>6,0</t>
    </r>
  </si>
  <si>
    <r>
      <rPr>
        <sz val="12"/>
        <color theme="1"/>
        <rFont val="Calibri"/>
        <family val="2"/>
        <scheme val="minor"/>
      </rPr>
      <t>5,5 à 6,6</t>
    </r>
  </si>
  <si>
    <r>
      <rPr>
        <sz val="12"/>
        <rFont val="Calibri"/>
        <family val="2"/>
        <scheme val="minor"/>
      </rPr>
      <t xml:space="preserve">  Glioblastome</t>
    </r>
  </si>
  <si>
    <r>
      <rPr>
        <sz val="12"/>
        <color theme="1"/>
        <rFont val="Calibri"/>
        <family val="2"/>
        <scheme val="minor"/>
      </rPr>
      <t>660</t>
    </r>
  </si>
  <si>
    <r>
      <rPr>
        <sz val="12"/>
        <rFont val="Calibri"/>
        <family val="2"/>
        <scheme val="minor"/>
      </rPr>
      <t>4,1</t>
    </r>
  </si>
  <si>
    <r>
      <rPr>
        <sz val="12"/>
        <color theme="1"/>
        <rFont val="Calibri"/>
        <family val="2"/>
        <scheme val="minor"/>
      </rPr>
      <t>3,7 à 4,4</t>
    </r>
  </si>
  <si>
    <r>
      <rPr>
        <sz val="12"/>
        <color theme="1"/>
        <rFont val="Calibri"/>
        <family val="2"/>
        <scheme val="minor"/>
      </rPr>
      <t>387</t>
    </r>
  </si>
  <si>
    <r>
      <rPr>
        <sz val="12"/>
        <color theme="1"/>
        <rFont val="Calibri"/>
        <family val="2"/>
        <scheme val="minor"/>
      </rPr>
      <t>5,0</t>
    </r>
  </si>
  <si>
    <r>
      <rPr>
        <sz val="12"/>
        <color theme="1"/>
        <rFont val="Calibri"/>
        <family val="2"/>
        <scheme val="minor"/>
      </rPr>
      <t>4,5 à 5,6</t>
    </r>
  </si>
  <si>
    <r>
      <rPr>
        <sz val="12"/>
        <color theme="1"/>
        <rFont val="Calibri"/>
        <family val="2"/>
        <scheme val="minor"/>
      </rPr>
      <t>273</t>
    </r>
  </si>
  <si>
    <r>
      <rPr>
        <sz val="12"/>
        <color theme="1"/>
        <rFont val="Calibri"/>
        <family val="2"/>
        <scheme val="minor"/>
      </rPr>
      <t>3,2</t>
    </r>
  </si>
  <si>
    <r>
      <rPr>
        <sz val="12"/>
        <color theme="1"/>
        <rFont val="Calibri"/>
        <family val="2"/>
        <scheme val="minor"/>
      </rPr>
      <t>2,8 à 3,6</t>
    </r>
  </si>
  <si>
    <r>
      <rPr>
        <sz val="12"/>
        <rFont val="Calibri"/>
        <family val="2"/>
        <scheme val="minor"/>
      </rPr>
      <t xml:space="preserve">  Tous les autres gliomes</t>
    </r>
  </si>
  <si>
    <r>
      <rPr>
        <sz val="12"/>
        <color theme="1"/>
        <rFont val="Calibri"/>
        <family val="2"/>
        <scheme val="minor"/>
      </rPr>
      <t>272</t>
    </r>
  </si>
  <si>
    <r>
      <rPr>
        <sz val="12"/>
        <color theme="1"/>
        <rFont val="Calibri"/>
        <family val="2"/>
        <scheme val="minor"/>
      </rPr>
      <t>1,8</t>
    </r>
  </si>
  <si>
    <r>
      <rPr>
        <sz val="12"/>
        <color theme="1"/>
        <rFont val="Calibri"/>
        <family val="2"/>
        <scheme val="minor"/>
      </rPr>
      <t>1,6 à 2,0</t>
    </r>
  </si>
  <si>
    <r>
      <rPr>
        <sz val="12"/>
        <color theme="1"/>
        <rFont val="Calibri"/>
        <family val="2"/>
        <scheme val="minor"/>
      </rPr>
      <t>166</t>
    </r>
  </si>
  <si>
    <r>
      <rPr>
        <sz val="12"/>
        <rFont val="Calibri"/>
        <family val="2"/>
        <scheme val="minor"/>
      </rPr>
      <t>2,2</t>
    </r>
  </si>
  <si>
    <r>
      <rPr>
        <sz val="12"/>
        <color theme="1"/>
        <rFont val="Calibri"/>
        <family val="2"/>
        <scheme val="minor"/>
      </rPr>
      <t>1,9 à 2,6</t>
    </r>
  </si>
  <si>
    <r>
      <rPr>
        <sz val="12"/>
        <color theme="1"/>
        <rFont val="Calibri"/>
        <family val="2"/>
        <scheme val="minor"/>
      </rPr>
      <t>106</t>
    </r>
  </si>
  <si>
    <r>
      <rPr>
        <sz val="12"/>
        <rFont val="Calibri"/>
        <family val="2"/>
        <scheme val="minor"/>
      </rPr>
      <t>1,4</t>
    </r>
  </si>
  <si>
    <r>
      <rPr>
        <sz val="12"/>
        <color theme="1"/>
        <rFont val="Calibri"/>
        <family val="2"/>
        <scheme val="minor"/>
      </rPr>
      <t>1,1 à 1,7</t>
    </r>
  </si>
  <si>
    <r>
      <rPr>
        <sz val="12"/>
        <rFont val="Calibri"/>
        <family val="2"/>
        <scheme val="minor"/>
      </rPr>
      <t>Cerveau et autres cancers du système nerveux - tumeurs non malignes</t>
    </r>
  </si>
  <si>
    <r>
      <rPr>
        <sz val="12"/>
        <color theme="1"/>
        <rFont val="Calibri"/>
        <family val="2"/>
        <scheme val="minor"/>
      </rPr>
      <t>2 123</t>
    </r>
  </si>
  <si>
    <r>
      <rPr>
        <sz val="12"/>
        <color theme="1"/>
        <rFont val="Calibri"/>
        <family val="2"/>
        <scheme val="minor"/>
      </rPr>
      <t>13,5</t>
    </r>
  </si>
  <si>
    <r>
      <rPr>
        <sz val="12"/>
        <color theme="1"/>
        <rFont val="Calibri"/>
        <family val="2"/>
        <scheme val="minor"/>
      </rPr>
      <t>13,0 à 14,1</t>
    </r>
  </si>
  <si>
    <r>
      <rPr>
        <sz val="12"/>
        <color theme="1"/>
        <rFont val="Calibri"/>
        <family val="2"/>
        <scheme val="minor"/>
      </rPr>
      <t>836</t>
    </r>
  </si>
  <si>
    <r>
      <rPr>
        <sz val="12"/>
        <color theme="1"/>
        <rFont val="Calibri"/>
        <family val="2"/>
        <scheme val="minor"/>
      </rPr>
      <t>11,2</t>
    </r>
  </si>
  <si>
    <r>
      <rPr>
        <sz val="12"/>
        <color theme="1"/>
        <rFont val="Calibri"/>
        <family val="2"/>
        <scheme val="minor"/>
      </rPr>
      <t>10,5 à 12,0</t>
    </r>
  </si>
  <si>
    <r>
      <rPr>
        <sz val="12"/>
        <color theme="1"/>
        <rFont val="Calibri"/>
        <family val="2"/>
        <scheme val="minor"/>
      </rPr>
      <t>1 287</t>
    </r>
  </si>
  <si>
    <r>
      <rPr>
        <sz val="12"/>
        <color theme="1"/>
        <rFont val="Calibri"/>
        <family val="2"/>
        <scheme val="minor"/>
      </rPr>
      <t>15,7</t>
    </r>
  </si>
  <si>
    <r>
      <rPr>
        <sz val="12"/>
        <color theme="1"/>
        <rFont val="Calibri"/>
        <family val="2"/>
        <scheme val="minor"/>
      </rPr>
      <t>14,8 à 16,6</t>
    </r>
  </si>
  <si>
    <r>
      <rPr>
        <sz val="12"/>
        <rFont val="Calibri"/>
        <family val="2"/>
        <scheme val="minor"/>
      </rPr>
      <t xml:space="preserve">  Méningiomes</t>
    </r>
  </si>
  <si>
    <r>
      <rPr>
        <sz val="12"/>
        <color theme="1"/>
        <rFont val="Calibri"/>
        <family val="2"/>
        <scheme val="minor"/>
      </rPr>
      <t>573</t>
    </r>
  </si>
  <si>
    <r>
      <rPr>
        <sz val="12"/>
        <color theme="1"/>
        <rFont val="Calibri"/>
        <family val="2"/>
        <scheme val="minor"/>
      </rPr>
      <t>3,7</t>
    </r>
  </si>
  <si>
    <r>
      <rPr>
        <sz val="12"/>
        <color theme="1"/>
        <rFont val="Calibri"/>
        <family val="2"/>
        <scheme val="minor"/>
      </rPr>
      <t>3,4 à 4,0</t>
    </r>
  </si>
  <si>
    <r>
      <rPr>
        <sz val="12"/>
        <color theme="1"/>
        <rFont val="Calibri"/>
        <family val="2"/>
        <scheme val="minor"/>
      </rPr>
      <t>180</t>
    </r>
  </si>
  <si>
    <r>
      <rPr>
        <sz val="12"/>
        <rFont val="Calibri"/>
        <family val="2"/>
        <scheme val="minor"/>
      </rPr>
      <t>2,4</t>
    </r>
  </si>
  <si>
    <r>
      <rPr>
        <sz val="12"/>
        <color theme="1"/>
        <rFont val="Calibri"/>
        <family val="2"/>
        <scheme val="minor"/>
      </rPr>
      <t>2,1 à 2,8</t>
    </r>
  </si>
  <si>
    <r>
      <rPr>
        <sz val="12"/>
        <color theme="1"/>
        <rFont val="Calibri"/>
        <family val="2"/>
        <scheme val="minor"/>
      </rPr>
      <t>393</t>
    </r>
  </si>
  <si>
    <r>
      <rPr>
        <sz val="12"/>
        <rFont val="Calibri"/>
        <family val="2"/>
        <scheme val="minor"/>
      </rPr>
      <t>4,9</t>
    </r>
  </si>
  <si>
    <r>
      <rPr>
        <sz val="12"/>
        <color theme="1"/>
        <rFont val="Calibri"/>
        <family val="2"/>
        <scheme val="minor"/>
      </rPr>
      <t>4,4 à 5,4</t>
    </r>
  </si>
  <si>
    <r>
      <rPr>
        <sz val="12"/>
        <rFont val="Calibri"/>
        <family val="2"/>
        <scheme val="minor"/>
      </rPr>
      <t xml:space="preserve">  Glandes pituitaires et pinéales et canal crâniopharyngien</t>
    </r>
  </si>
  <si>
    <r>
      <rPr>
        <sz val="12"/>
        <color theme="1"/>
        <rFont val="Calibri"/>
        <family val="2"/>
        <scheme val="minor"/>
      </rPr>
      <t>486</t>
    </r>
  </si>
  <si>
    <r>
      <rPr>
        <sz val="12"/>
        <color theme="1"/>
        <rFont val="Calibri"/>
        <family val="2"/>
        <scheme val="minor"/>
      </rPr>
      <t>2,9 à 3,5</t>
    </r>
  </si>
  <si>
    <r>
      <rPr>
        <sz val="12"/>
        <color theme="1"/>
        <rFont val="Calibri"/>
        <family val="2"/>
        <scheme val="minor"/>
      </rPr>
      <t>229</t>
    </r>
  </si>
  <si>
    <r>
      <rPr>
        <sz val="12"/>
        <color theme="1"/>
        <rFont val="Calibri"/>
        <family val="2"/>
        <scheme val="minor"/>
      </rPr>
      <t>3,1</t>
    </r>
  </si>
  <si>
    <r>
      <rPr>
        <sz val="12"/>
        <color theme="1"/>
        <rFont val="Calibri"/>
        <family val="2"/>
        <scheme val="minor"/>
      </rPr>
      <t>2,7 à 3,5</t>
    </r>
  </si>
  <si>
    <r>
      <rPr>
        <sz val="12"/>
        <color theme="1"/>
        <rFont val="Calibri"/>
        <family val="2"/>
        <scheme val="minor"/>
      </rPr>
      <t>257</t>
    </r>
  </si>
  <si>
    <r>
      <rPr>
        <sz val="12"/>
        <rFont val="Calibri"/>
        <family val="2"/>
        <scheme val="minor"/>
      </rPr>
      <t>3,3</t>
    </r>
  </si>
  <si>
    <r>
      <rPr>
        <sz val="12"/>
        <color theme="1"/>
        <rFont val="Calibri"/>
        <family val="2"/>
        <scheme val="minor"/>
      </rPr>
      <t>2,9 à 3,8</t>
    </r>
  </si>
  <si>
    <r>
      <rPr>
        <sz val="12"/>
        <color theme="1"/>
        <rFont val="Calibri"/>
        <family val="2"/>
        <scheme val="minor"/>
      </rPr>
      <t>10 688</t>
    </r>
  </si>
  <si>
    <r>
      <rPr>
        <sz val="12"/>
        <color theme="1"/>
        <rFont val="Calibri"/>
        <family val="2"/>
        <scheme val="minor"/>
      </rPr>
      <t>130,1</t>
    </r>
  </si>
  <si>
    <r>
      <rPr>
        <sz val="12"/>
        <color theme="1"/>
        <rFont val="Calibri"/>
        <family val="2"/>
        <scheme val="minor"/>
      </rPr>
      <t>127,6 à 132,6</t>
    </r>
  </si>
  <si>
    <r>
      <rPr>
        <sz val="12"/>
        <color theme="1"/>
        <rFont val="Calibri"/>
        <family val="2"/>
        <scheme val="minor"/>
      </rPr>
      <t>604</t>
    </r>
  </si>
  <si>
    <r>
      <rPr>
        <sz val="12"/>
        <color theme="1"/>
        <rFont val="Calibri"/>
        <family val="2"/>
        <scheme val="minor"/>
      </rPr>
      <t>8,1</t>
    </r>
  </si>
  <si>
    <r>
      <rPr>
        <sz val="12"/>
        <color theme="1"/>
        <rFont val="Calibri"/>
        <family val="2"/>
        <scheme val="minor"/>
      </rPr>
      <t>7,4 à 8,7</t>
    </r>
  </si>
  <si>
    <r>
      <rPr>
        <sz val="12"/>
        <color theme="1"/>
        <rFont val="Calibri"/>
        <family val="2"/>
        <scheme val="minor"/>
      </rPr>
      <t>1 276</t>
    </r>
  </si>
  <si>
    <r>
      <rPr>
        <sz val="12"/>
        <color theme="1"/>
        <rFont val="Calibri"/>
        <family val="2"/>
        <scheme val="minor"/>
      </rPr>
      <t>15,5</t>
    </r>
  </si>
  <si>
    <r>
      <rPr>
        <sz val="12"/>
        <color theme="1"/>
        <rFont val="Calibri"/>
        <family val="2"/>
        <scheme val="minor"/>
      </rPr>
      <t>14,6 à 16,4</t>
    </r>
  </si>
  <si>
    <r>
      <rPr>
        <sz val="12"/>
        <color theme="1"/>
        <rFont val="Calibri"/>
        <family val="2"/>
        <scheme val="minor"/>
      </rPr>
      <t>7 517</t>
    </r>
  </si>
  <si>
    <r>
      <rPr>
        <sz val="12"/>
        <color theme="1"/>
        <rFont val="Calibri"/>
        <family val="2"/>
        <scheme val="minor"/>
      </rPr>
      <t>94,3</t>
    </r>
  </si>
  <si>
    <r>
      <rPr>
        <sz val="12"/>
        <color theme="1"/>
        <rFont val="Calibri"/>
        <family val="2"/>
        <scheme val="minor"/>
      </rPr>
      <t>92,2 à 96,5</t>
    </r>
  </si>
  <si>
    <r>
      <rPr>
        <sz val="12"/>
        <color theme="1"/>
        <rFont val="Calibri"/>
        <family val="2"/>
        <scheme val="minor"/>
      </rPr>
      <t>452</t>
    </r>
  </si>
  <si>
    <r>
      <rPr>
        <sz val="12"/>
        <color theme="1"/>
        <rFont val="Calibri"/>
        <family val="2"/>
        <scheme val="minor"/>
      </rPr>
      <t>6,2</t>
    </r>
  </si>
  <si>
    <r>
      <rPr>
        <sz val="12"/>
        <color theme="1"/>
        <rFont val="Calibri"/>
        <family val="2"/>
        <scheme val="minor"/>
      </rPr>
      <t>5,6 à 6,8</t>
    </r>
  </si>
  <si>
    <r>
      <rPr>
        <sz val="12"/>
        <color theme="1"/>
        <rFont val="Calibri"/>
        <family val="2"/>
        <scheme val="minor"/>
      </rPr>
      <t>2 929</t>
    </r>
  </si>
  <si>
    <r>
      <rPr>
        <sz val="12"/>
        <color theme="1"/>
        <rFont val="Calibri"/>
        <family val="2"/>
        <scheme val="minor"/>
      </rPr>
      <t>34,8</t>
    </r>
  </si>
  <si>
    <r>
      <rPr>
        <sz val="12"/>
        <color theme="1"/>
        <rFont val="Calibri"/>
        <family val="2"/>
        <scheme val="minor"/>
      </rPr>
      <t>33,6 à 36,1</t>
    </r>
  </si>
  <si>
    <r>
      <rPr>
        <sz val="12"/>
        <rFont val="Calibri"/>
        <family val="2"/>
        <scheme val="minor"/>
      </rPr>
      <t xml:space="preserve">  Utérus - de l’endomètre</t>
    </r>
  </si>
  <si>
    <r>
      <rPr>
        <sz val="12"/>
        <color theme="1"/>
        <rFont val="Calibri"/>
        <family val="2"/>
        <scheme val="minor"/>
      </rPr>
      <t>2 634</t>
    </r>
  </si>
  <si>
    <r>
      <rPr>
        <sz val="12"/>
        <color theme="1"/>
        <rFont val="Calibri"/>
        <family val="2"/>
        <scheme val="minor"/>
      </rPr>
      <t>31,2</t>
    </r>
  </si>
  <si>
    <r>
      <rPr>
        <sz val="12"/>
        <color theme="1"/>
        <rFont val="Calibri"/>
        <family val="2"/>
        <scheme val="minor"/>
      </rPr>
      <t>30,0 à 32,5</t>
    </r>
  </si>
  <si>
    <r>
      <rPr>
        <sz val="12"/>
        <rFont val="Calibri"/>
        <family val="2"/>
        <scheme val="minor"/>
      </rPr>
      <t xml:space="preserve">  Utérus - sarcome de l’utérus</t>
    </r>
  </si>
  <si>
    <r>
      <rPr>
        <sz val="12"/>
        <color theme="1"/>
        <rFont val="Calibri"/>
        <family val="2"/>
        <scheme val="minor"/>
      </rPr>
      <t>81</t>
    </r>
  </si>
  <si>
    <r>
      <rPr>
        <sz val="12"/>
        <color theme="1"/>
        <rFont val="Calibri"/>
        <family val="2"/>
        <scheme val="minor"/>
      </rPr>
      <t>1,1</t>
    </r>
  </si>
  <si>
    <r>
      <rPr>
        <sz val="12"/>
        <color theme="1"/>
        <rFont val="Calibri"/>
        <family val="2"/>
        <scheme val="minor"/>
      </rPr>
      <t>0,8 à 1,3</t>
    </r>
  </si>
  <si>
    <r>
      <rPr>
        <sz val="12"/>
        <color theme="1"/>
        <rFont val="Calibri"/>
        <family val="2"/>
        <scheme val="minor"/>
      </rPr>
      <t>8 004</t>
    </r>
  </si>
  <si>
    <r>
      <rPr>
        <sz val="12"/>
        <color theme="1"/>
        <rFont val="Calibri"/>
        <family val="2"/>
        <scheme val="minor"/>
      </rPr>
      <t>48,6</t>
    </r>
  </si>
  <si>
    <r>
      <rPr>
        <sz val="12"/>
        <color theme="1"/>
        <rFont val="Calibri"/>
        <family val="2"/>
        <scheme val="minor"/>
      </rPr>
      <t>47,5 à 49,7</t>
    </r>
  </si>
  <si>
    <r>
      <rPr>
        <sz val="12"/>
        <color theme="1"/>
        <rFont val="Calibri"/>
        <family val="2"/>
        <scheme val="minor"/>
      </rPr>
      <t>4 332</t>
    </r>
  </si>
  <si>
    <r>
      <rPr>
        <sz val="12"/>
        <color theme="1"/>
        <rFont val="Calibri"/>
        <family val="2"/>
        <scheme val="minor"/>
      </rPr>
      <t>57,1</t>
    </r>
  </si>
  <si>
    <r>
      <rPr>
        <sz val="12"/>
        <color theme="1"/>
        <rFont val="Calibri"/>
        <family val="2"/>
        <scheme val="minor"/>
      </rPr>
      <t>55,4 à 58,8</t>
    </r>
  </si>
  <si>
    <r>
      <rPr>
        <sz val="12"/>
        <color theme="1"/>
        <rFont val="Calibri"/>
        <family val="2"/>
        <scheme val="minor"/>
      </rPr>
      <t>3 672</t>
    </r>
  </si>
  <si>
    <r>
      <rPr>
        <sz val="12"/>
        <color theme="1"/>
        <rFont val="Calibri"/>
        <family val="2"/>
        <scheme val="minor"/>
      </rPr>
      <t>41,2</t>
    </r>
  </si>
  <si>
    <r>
      <rPr>
        <sz val="12"/>
        <color theme="1"/>
        <rFont val="Calibri"/>
        <family val="2"/>
        <scheme val="minor"/>
      </rPr>
      <t>39,9 à 42,6</t>
    </r>
  </si>
  <si>
    <r>
      <rPr>
        <sz val="12"/>
        <color theme="1"/>
        <rFont val="Calibri"/>
        <family val="2"/>
        <scheme val="minor"/>
      </rPr>
      <t>5 364</t>
    </r>
  </si>
  <si>
    <r>
      <rPr>
        <sz val="12"/>
        <color theme="1"/>
        <rFont val="Calibri"/>
        <family val="2"/>
        <scheme val="minor"/>
      </rPr>
      <t>32,2</t>
    </r>
  </si>
  <si>
    <r>
      <rPr>
        <sz val="12"/>
        <color theme="1"/>
        <rFont val="Calibri"/>
        <family val="2"/>
        <scheme val="minor"/>
      </rPr>
      <t>31,4 à 33,1</t>
    </r>
  </si>
  <si>
    <r>
      <rPr>
        <sz val="12"/>
        <color theme="1"/>
        <rFont val="Calibri"/>
        <family val="2"/>
        <scheme val="minor"/>
      </rPr>
      <t>2 750</t>
    </r>
  </si>
  <si>
    <r>
      <rPr>
        <sz val="12"/>
        <color theme="1"/>
        <rFont val="Calibri"/>
        <family val="2"/>
        <scheme val="minor"/>
      </rPr>
      <t>36,2</t>
    </r>
  </si>
  <si>
    <r>
      <rPr>
        <sz val="12"/>
        <color theme="1"/>
        <rFont val="Calibri"/>
        <family val="2"/>
        <scheme val="minor"/>
      </rPr>
      <t>34,8 à 37,6</t>
    </r>
  </si>
  <si>
    <r>
      <rPr>
        <sz val="12"/>
        <color theme="1"/>
        <rFont val="Calibri"/>
        <family val="2"/>
        <scheme val="minor"/>
      </rPr>
      <t>2 614</t>
    </r>
  </si>
  <si>
    <r>
      <rPr>
        <sz val="12"/>
        <color theme="1"/>
        <rFont val="Calibri"/>
        <family val="2"/>
        <scheme val="minor"/>
      </rPr>
      <t>28,8</t>
    </r>
  </si>
  <si>
    <r>
      <rPr>
        <sz val="12"/>
        <color theme="1"/>
        <rFont val="Calibri"/>
        <family val="2"/>
        <scheme val="minor"/>
      </rPr>
      <t>27,7 à 30,0</t>
    </r>
  </si>
  <si>
    <r>
      <rPr>
        <sz val="12"/>
        <color theme="1"/>
        <rFont val="Calibri"/>
        <family val="2"/>
        <scheme val="minor"/>
      </rPr>
      <t>1 959</t>
    </r>
  </si>
  <si>
    <r>
      <rPr>
        <sz val="12"/>
        <color theme="1"/>
        <rFont val="Calibri"/>
        <family val="2"/>
        <scheme val="minor"/>
      </rPr>
      <t>12,1</t>
    </r>
  </si>
  <si>
    <r>
      <rPr>
        <sz val="12"/>
        <color theme="1"/>
        <rFont val="Calibri"/>
        <family val="2"/>
        <scheme val="minor"/>
      </rPr>
      <t>11,5 à 12,6</t>
    </r>
  </si>
  <si>
    <r>
      <rPr>
        <sz val="12"/>
        <color theme="1"/>
        <rFont val="Calibri"/>
        <family val="2"/>
        <scheme val="minor"/>
      </rPr>
      <t>1 099</t>
    </r>
  </si>
  <si>
    <r>
      <rPr>
        <sz val="12"/>
        <color theme="1"/>
        <rFont val="Calibri"/>
        <family val="2"/>
        <scheme val="minor"/>
      </rPr>
      <t>14,5</t>
    </r>
  </si>
  <si>
    <r>
      <rPr>
        <sz val="12"/>
        <color theme="1"/>
        <rFont val="Calibri"/>
        <family val="2"/>
        <scheme val="minor"/>
      </rPr>
      <t>13,6 à 15,4</t>
    </r>
  </si>
  <si>
    <r>
      <rPr>
        <sz val="12"/>
        <color theme="1"/>
        <rFont val="Calibri"/>
        <family val="2"/>
        <scheme val="minor"/>
      </rPr>
      <t>860</t>
    </r>
  </si>
  <si>
    <r>
      <rPr>
        <sz val="12"/>
        <color theme="1"/>
        <rFont val="Calibri"/>
        <family val="2"/>
        <scheme val="minor"/>
      </rPr>
      <t>10,0</t>
    </r>
  </si>
  <si>
    <r>
      <rPr>
        <sz val="12"/>
        <color theme="1"/>
        <rFont val="Calibri"/>
        <family val="2"/>
        <scheme val="minor"/>
      </rPr>
      <t>9,3 à 10,7</t>
    </r>
  </si>
  <si>
    <r>
      <rPr>
        <sz val="12"/>
        <color theme="1"/>
        <rFont val="Calibri"/>
        <family val="2"/>
        <scheme val="minor"/>
      </rPr>
      <t>3 078</t>
    </r>
  </si>
  <si>
    <r>
      <rPr>
        <sz val="12"/>
        <color theme="1"/>
        <rFont val="Calibri"/>
        <family val="2"/>
        <scheme val="minor"/>
      </rPr>
      <t>18,2</t>
    </r>
  </si>
  <si>
    <r>
      <rPr>
        <sz val="12"/>
        <color theme="1"/>
        <rFont val="Calibri"/>
        <family val="2"/>
        <scheme val="minor"/>
      </rPr>
      <t>17,6 à 18,9</t>
    </r>
  </si>
  <si>
    <r>
      <rPr>
        <sz val="12"/>
        <color theme="1"/>
        <rFont val="Calibri"/>
        <family val="2"/>
        <scheme val="minor"/>
      </rPr>
      <t>1 503</t>
    </r>
  </si>
  <si>
    <r>
      <rPr>
        <sz val="12"/>
        <color theme="1"/>
        <rFont val="Calibri"/>
        <family val="2"/>
        <scheme val="minor"/>
      </rPr>
      <t>19,7</t>
    </r>
  </si>
  <si>
    <r>
      <rPr>
        <sz val="12"/>
        <color theme="1"/>
        <rFont val="Calibri"/>
        <family val="2"/>
        <scheme val="minor"/>
      </rPr>
      <t>18,7 à 20,7</t>
    </r>
  </si>
  <si>
    <r>
      <rPr>
        <sz val="12"/>
        <color theme="1"/>
        <rFont val="Calibri"/>
        <family val="2"/>
        <scheme val="minor"/>
      </rPr>
      <t>1 575</t>
    </r>
  </si>
  <si>
    <r>
      <rPr>
        <sz val="12"/>
        <color theme="1"/>
        <rFont val="Calibri"/>
        <family val="2"/>
        <scheme val="minor"/>
      </rPr>
      <t>17,0</t>
    </r>
  </si>
  <si>
    <r>
      <rPr>
        <sz val="12"/>
        <color theme="1"/>
        <rFont val="Calibri"/>
        <family val="2"/>
        <scheme val="minor"/>
      </rPr>
      <t>16,1 à 17,8</t>
    </r>
  </si>
  <si>
    <r>
      <rPr>
        <sz val="12"/>
        <rFont val="Calibri"/>
        <family val="2"/>
        <scheme val="minor"/>
      </rPr>
      <t xml:space="preserve">  Rectum et jonction rectosigmoïdienne</t>
    </r>
  </si>
  <si>
    <r>
      <rPr>
        <sz val="12"/>
        <color theme="1"/>
        <rFont val="Calibri"/>
        <family val="2"/>
        <scheme val="minor"/>
      </rPr>
      <t>2 624</t>
    </r>
  </si>
  <si>
    <r>
      <rPr>
        <sz val="12"/>
        <color theme="1"/>
        <rFont val="Calibri"/>
        <family val="2"/>
        <scheme val="minor"/>
      </rPr>
      <t>16,3</t>
    </r>
  </si>
  <si>
    <r>
      <rPr>
        <sz val="12"/>
        <color theme="1"/>
        <rFont val="Calibri"/>
        <family val="2"/>
        <scheme val="minor"/>
      </rPr>
      <t>15,7 à 16,9</t>
    </r>
  </si>
  <si>
    <r>
      <rPr>
        <sz val="12"/>
        <color theme="1"/>
        <rFont val="Calibri"/>
        <family val="2"/>
        <scheme val="minor"/>
      </rPr>
      <t>1 578</t>
    </r>
  </si>
  <si>
    <r>
      <rPr>
        <sz val="12"/>
        <color theme="1"/>
        <rFont val="Calibri"/>
        <family val="2"/>
        <scheme val="minor"/>
      </rPr>
      <t>20,9</t>
    </r>
  </si>
  <si>
    <r>
      <rPr>
        <sz val="12"/>
        <color theme="1"/>
        <rFont val="Calibri"/>
        <family val="2"/>
        <scheme val="minor"/>
      </rPr>
      <t>19,8 à 21,9</t>
    </r>
  </si>
  <si>
    <r>
      <rPr>
        <sz val="12"/>
        <color theme="1"/>
        <rFont val="Calibri"/>
        <family val="2"/>
        <scheme val="minor"/>
      </rPr>
      <t>1 046</t>
    </r>
  </si>
  <si>
    <r>
      <rPr>
        <sz val="12"/>
        <color theme="1"/>
        <rFont val="Calibri"/>
        <family val="2"/>
        <scheme val="minor"/>
      </rPr>
      <t>12,3</t>
    </r>
  </si>
  <si>
    <r>
      <rPr>
        <sz val="12"/>
        <color theme="1"/>
        <rFont val="Calibri"/>
        <family val="2"/>
        <scheme val="minor"/>
      </rPr>
      <t>11,5 à 13,0</t>
    </r>
  </si>
  <si>
    <r>
      <rPr>
        <sz val="12"/>
        <rFont val="Calibri"/>
        <family val="2"/>
        <scheme val="minor"/>
      </rPr>
      <t xml:space="preserve">    Jonction rectosigmoïdienne</t>
    </r>
  </si>
  <si>
    <r>
      <rPr>
        <sz val="12"/>
        <color theme="1"/>
        <rFont val="Calibri"/>
        <family val="2"/>
        <scheme val="minor"/>
      </rPr>
      <t>690</t>
    </r>
  </si>
  <si>
    <r>
      <rPr>
        <sz val="12"/>
        <rFont val="Calibri"/>
        <family val="2"/>
        <scheme val="minor"/>
      </rPr>
      <t>4,3</t>
    </r>
  </si>
  <si>
    <r>
      <rPr>
        <sz val="12"/>
        <color theme="1"/>
        <rFont val="Calibri"/>
        <family val="2"/>
        <scheme val="minor"/>
      </rPr>
      <t>3,9 à 4,6</t>
    </r>
  </si>
  <si>
    <r>
      <rPr>
        <sz val="12"/>
        <color theme="1"/>
        <rFont val="Calibri"/>
        <family val="2"/>
        <scheme val="minor"/>
      </rPr>
      <t>5,1</t>
    </r>
  </si>
  <si>
    <r>
      <rPr>
        <sz val="12"/>
        <color theme="1"/>
        <rFont val="Calibri"/>
        <family val="2"/>
        <scheme val="minor"/>
      </rPr>
      <t>4,6 à 5,6</t>
    </r>
  </si>
  <si>
    <r>
      <rPr>
        <sz val="12"/>
        <color theme="1"/>
        <rFont val="Calibri"/>
        <family val="2"/>
        <scheme val="minor"/>
      </rPr>
      <t>303</t>
    </r>
  </si>
  <si>
    <r>
      <rPr>
        <sz val="12"/>
        <color theme="1"/>
        <rFont val="Calibri"/>
        <family val="2"/>
        <scheme val="minor"/>
      </rPr>
      <t>3,5</t>
    </r>
  </si>
  <si>
    <r>
      <rPr>
        <sz val="12"/>
        <color theme="1"/>
        <rFont val="Calibri"/>
        <family val="2"/>
        <scheme val="minor"/>
      </rPr>
      <t>3,1 à 4,0</t>
    </r>
  </si>
  <si>
    <r>
      <rPr>
        <sz val="12"/>
        <rFont val="Calibri"/>
        <family val="2"/>
        <scheme val="minor"/>
      </rPr>
      <t xml:space="preserve">    Rectum</t>
    </r>
  </si>
  <si>
    <r>
      <rPr>
        <sz val="12"/>
        <color theme="1"/>
        <rFont val="Calibri"/>
        <family val="2"/>
        <scheme val="minor"/>
      </rPr>
      <t>1 934</t>
    </r>
  </si>
  <si>
    <r>
      <rPr>
        <sz val="12"/>
        <color theme="1"/>
        <rFont val="Calibri"/>
        <family val="2"/>
        <scheme val="minor"/>
      </rPr>
      <t>12,0</t>
    </r>
  </si>
  <si>
    <r>
      <rPr>
        <sz val="12"/>
        <color theme="1"/>
        <rFont val="Calibri"/>
        <family val="2"/>
        <scheme val="minor"/>
      </rPr>
      <t>1 191</t>
    </r>
  </si>
  <si>
    <r>
      <rPr>
        <sz val="12"/>
        <color theme="1"/>
        <rFont val="Calibri"/>
        <family val="2"/>
        <scheme val="minor"/>
      </rPr>
      <t>15,8</t>
    </r>
  </si>
  <si>
    <r>
      <rPr>
        <sz val="12"/>
        <color theme="1"/>
        <rFont val="Calibri"/>
        <family val="2"/>
        <scheme val="minor"/>
      </rPr>
      <t>14,9 à 16,7</t>
    </r>
  </si>
  <si>
    <r>
      <rPr>
        <sz val="12"/>
        <color theme="1"/>
        <rFont val="Calibri"/>
        <family val="2"/>
        <scheme val="minor"/>
      </rPr>
      <t>743</t>
    </r>
  </si>
  <si>
    <r>
      <rPr>
        <sz val="12"/>
        <color theme="1"/>
        <rFont val="Calibri"/>
        <family val="2"/>
        <scheme val="minor"/>
      </rPr>
      <t>8,7</t>
    </r>
  </si>
  <si>
    <r>
      <rPr>
        <sz val="12"/>
        <color theme="1"/>
        <rFont val="Calibri"/>
        <family val="2"/>
        <scheme val="minor"/>
      </rPr>
      <t>8,1 à 9,4</t>
    </r>
  </si>
  <si>
    <r>
      <rPr>
        <sz val="12"/>
        <color theme="1"/>
        <rFont val="Calibri"/>
        <family val="2"/>
        <scheme val="minor"/>
      </rPr>
      <t>933</t>
    </r>
  </si>
  <si>
    <r>
      <rPr>
        <sz val="12"/>
        <color theme="1"/>
        <rFont val="Calibri"/>
        <family val="2"/>
        <scheme val="minor"/>
      </rPr>
      <t>5,5</t>
    </r>
  </si>
  <si>
    <r>
      <rPr>
        <sz val="12"/>
        <color theme="1"/>
        <rFont val="Calibri"/>
        <family val="2"/>
        <scheme val="minor"/>
      </rPr>
      <t>5,2 à 5,9</t>
    </r>
  </si>
  <si>
    <r>
      <rPr>
        <sz val="12"/>
        <color theme="1"/>
        <rFont val="Calibri"/>
        <family val="2"/>
        <scheme val="minor"/>
      </rPr>
      <t>727</t>
    </r>
  </si>
  <si>
    <r>
      <rPr>
        <sz val="12"/>
        <color theme="1"/>
        <rFont val="Calibri"/>
        <family val="2"/>
        <scheme val="minor"/>
      </rPr>
      <t>206</t>
    </r>
  </si>
  <si>
    <r>
      <rPr>
        <sz val="12"/>
        <color theme="1"/>
        <rFont val="Calibri"/>
        <family val="2"/>
        <scheme val="minor"/>
      </rPr>
      <t>1,9 à 2,5</t>
    </r>
  </si>
  <si>
    <r>
      <rPr>
        <sz val="12"/>
        <rFont val="Calibri"/>
        <family val="2"/>
        <scheme val="minor"/>
      </rPr>
      <t xml:space="preserve">  Œsophage - adénocarcinome</t>
    </r>
  </si>
  <si>
    <r>
      <rPr>
        <sz val="12"/>
        <color theme="1"/>
        <rFont val="Calibri"/>
        <family val="2"/>
        <scheme val="minor"/>
      </rPr>
      <t>525</t>
    </r>
  </si>
  <si>
    <r>
      <rPr>
        <sz val="12"/>
        <color theme="1"/>
        <rFont val="Calibri"/>
        <family val="2"/>
        <scheme val="minor"/>
      </rPr>
      <t>2,9 à 3,4</t>
    </r>
  </si>
  <si>
    <r>
      <rPr>
        <sz val="12"/>
        <color theme="1"/>
        <rFont val="Calibri"/>
        <family val="2"/>
        <scheme val="minor"/>
      </rPr>
      <t>5,8</t>
    </r>
  </si>
  <si>
    <r>
      <rPr>
        <sz val="12"/>
        <color theme="1"/>
        <rFont val="Calibri"/>
        <family val="2"/>
        <scheme val="minor"/>
      </rPr>
      <t>5,3 à 6,4</t>
    </r>
  </si>
  <si>
    <r>
      <rPr>
        <sz val="12"/>
        <color theme="1"/>
        <rFont val="Calibri"/>
        <family val="2"/>
        <scheme val="minor"/>
      </rPr>
      <t>73</t>
    </r>
  </si>
  <si>
    <r>
      <rPr>
        <sz val="12"/>
        <color theme="1"/>
        <rFont val="Calibri"/>
        <family val="2"/>
        <scheme val="minor"/>
      </rPr>
      <t>0,8</t>
    </r>
  </si>
  <si>
    <r>
      <rPr>
        <sz val="12"/>
        <color theme="1"/>
        <rFont val="Calibri"/>
        <family val="2"/>
        <scheme val="minor"/>
      </rPr>
      <t>0,6 à 1,0</t>
    </r>
  </si>
  <si>
    <r>
      <rPr>
        <sz val="12"/>
        <rFont val="Calibri"/>
        <family val="2"/>
        <scheme val="minor"/>
      </rPr>
      <t xml:space="preserve">  Œsophage - carcinome épidermoïde</t>
    </r>
  </si>
  <si>
    <r>
      <rPr>
        <sz val="12"/>
        <color theme="1"/>
        <rFont val="Calibri"/>
        <family val="2"/>
        <scheme val="minor"/>
      </rPr>
      <t>285</t>
    </r>
  </si>
  <si>
    <r>
      <rPr>
        <sz val="12"/>
        <color theme="1"/>
        <rFont val="Calibri"/>
        <family val="2"/>
        <scheme val="minor"/>
      </rPr>
      <t>1,7</t>
    </r>
  </si>
  <si>
    <r>
      <rPr>
        <sz val="12"/>
        <color theme="1"/>
        <rFont val="Calibri"/>
        <family val="2"/>
        <scheme val="minor"/>
      </rPr>
      <t>1,5 à 1,9</t>
    </r>
  </si>
  <si>
    <r>
      <rPr>
        <sz val="12"/>
        <color theme="1"/>
        <rFont val="Calibri"/>
        <family val="2"/>
        <scheme val="minor"/>
      </rPr>
      <t>187</t>
    </r>
  </si>
  <si>
    <r>
      <rPr>
        <sz val="12"/>
        <color theme="1"/>
        <rFont val="Calibri"/>
        <family val="2"/>
        <scheme val="minor"/>
      </rPr>
      <t>2,0 à 2,7</t>
    </r>
  </si>
  <si>
    <r>
      <rPr>
        <sz val="12"/>
        <color theme="1"/>
        <rFont val="Calibri"/>
        <family val="2"/>
        <scheme val="minor"/>
      </rPr>
      <t>98</t>
    </r>
  </si>
  <si>
    <r>
      <rPr>
        <sz val="12"/>
        <color theme="1"/>
        <rFont val="Calibri"/>
        <family val="2"/>
        <scheme val="minor"/>
      </rPr>
      <t>1,0</t>
    </r>
  </si>
  <si>
    <r>
      <rPr>
        <sz val="12"/>
        <color theme="1"/>
        <rFont val="Calibri"/>
        <family val="2"/>
        <scheme val="minor"/>
      </rPr>
      <t>1 346</t>
    </r>
  </si>
  <si>
    <r>
      <rPr>
        <sz val="12"/>
        <color theme="1"/>
        <rFont val="Calibri"/>
        <family val="2"/>
        <scheme val="minor"/>
      </rPr>
      <t>8,0</t>
    </r>
  </si>
  <si>
    <r>
      <rPr>
        <sz val="12"/>
        <color theme="1"/>
        <rFont val="Calibri"/>
        <family val="2"/>
        <scheme val="minor"/>
      </rPr>
      <t>7,6 à 8,4</t>
    </r>
  </si>
  <si>
    <r>
      <rPr>
        <sz val="12"/>
        <color theme="1"/>
        <rFont val="Calibri"/>
        <family val="2"/>
        <scheme val="minor"/>
      </rPr>
      <t>914</t>
    </r>
  </si>
  <si>
    <r>
      <rPr>
        <sz val="12"/>
        <color theme="1"/>
        <rFont val="Calibri"/>
        <family val="2"/>
        <scheme val="minor"/>
      </rPr>
      <t>11,7</t>
    </r>
  </si>
  <si>
    <r>
      <rPr>
        <sz val="12"/>
        <color theme="1"/>
        <rFont val="Calibri"/>
        <family val="2"/>
        <scheme val="minor"/>
      </rPr>
      <t>10,9 à 12,5</t>
    </r>
  </si>
  <si>
    <r>
      <rPr>
        <sz val="12"/>
        <color theme="1"/>
        <rFont val="Calibri"/>
        <family val="2"/>
        <scheme val="minor"/>
      </rPr>
      <t>432</t>
    </r>
  </si>
  <si>
    <r>
      <rPr>
        <sz val="12"/>
        <rFont val="Calibri"/>
        <family val="2"/>
        <scheme val="minor"/>
      </rPr>
      <t>4,8</t>
    </r>
  </si>
  <si>
    <r>
      <rPr>
        <sz val="12"/>
        <color theme="1"/>
        <rFont val="Calibri"/>
        <family val="2"/>
        <scheme val="minor"/>
      </rPr>
      <t>4,3 à 5,2</t>
    </r>
  </si>
  <si>
    <r>
      <rPr>
        <sz val="12"/>
        <color theme="1"/>
        <rFont val="Calibri"/>
        <family val="2"/>
        <scheme val="minor"/>
      </rPr>
      <t>2 347</t>
    </r>
  </si>
  <si>
    <r>
      <rPr>
        <sz val="12"/>
        <color theme="1"/>
        <rFont val="Calibri"/>
        <family val="2"/>
        <scheme val="minor"/>
      </rPr>
      <t>14,0</t>
    </r>
  </si>
  <si>
    <r>
      <rPr>
        <sz val="12"/>
        <color theme="1"/>
        <rFont val="Calibri"/>
        <family val="2"/>
        <scheme val="minor"/>
      </rPr>
      <t>13,4 à 14,6</t>
    </r>
  </si>
  <si>
    <r>
      <rPr>
        <sz val="12"/>
        <color theme="1"/>
        <rFont val="Calibri"/>
        <family val="2"/>
        <scheme val="minor"/>
      </rPr>
      <t>1 242</t>
    </r>
  </si>
  <si>
    <r>
      <rPr>
        <sz val="12"/>
        <color theme="1"/>
        <rFont val="Calibri"/>
        <family val="2"/>
        <scheme val="minor"/>
      </rPr>
      <t>16,2</t>
    </r>
  </si>
  <si>
    <r>
      <rPr>
        <sz val="12"/>
        <color theme="1"/>
        <rFont val="Calibri"/>
        <family val="2"/>
        <scheme val="minor"/>
      </rPr>
      <t>15,3 à 17,1</t>
    </r>
  </si>
  <si>
    <r>
      <rPr>
        <sz val="12"/>
        <color theme="1"/>
        <rFont val="Calibri"/>
        <family val="2"/>
        <scheme val="minor"/>
      </rPr>
      <t>1 105</t>
    </r>
  </si>
  <si>
    <r>
      <rPr>
        <sz val="12"/>
        <color theme="1"/>
        <rFont val="Calibri"/>
        <family val="2"/>
        <scheme val="minor"/>
      </rPr>
      <t>11,4 à 12,9</t>
    </r>
  </si>
  <si>
    <r>
      <rPr>
        <sz val="12"/>
        <color theme="1"/>
        <rFont val="Calibri"/>
        <family val="2"/>
        <scheme val="minor"/>
      </rPr>
      <t>1 556</t>
    </r>
  </si>
  <si>
    <r>
      <rPr>
        <sz val="12"/>
        <color theme="1"/>
        <rFont val="Calibri"/>
        <family val="2"/>
        <scheme val="minor"/>
      </rPr>
      <t>9,4</t>
    </r>
  </si>
  <si>
    <r>
      <rPr>
        <sz val="12"/>
        <color theme="1"/>
        <rFont val="Calibri"/>
        <family val="2"/>
        <scheme val="minor"/>
      </rPr>
      <t>8,9 à 9,9</t>
    </r>
  </si>
  <si>
    <r>
      <rPr>
        <sz val="12"/>
        <color theme="1"/>
        <rFont val="Calibri"/>
        <family val="2"/>
        <scheme val="minor"/>
      </rPr>
      <t>1 015</t>
    </r>
  </si>
  <si>
    <r>
      <rPr>
        <sz val="12"/>
        <color theme="1"/>
        <rFont val="Calibri"/>
        <family val="2"/>
        <scheme val="minor"/>
      </rPr>
      <t>13,3</t>
    </r>
  </si>
  <si>
    <r>
      <rPr>
        <sz val="12"/>
        <color theme="1"/>
        <rFont val="Calibri"/>
        <family val="2"/>
        <scheme val="minor"/>
      </rPr>
      <t>12,5 à 14,2</t>
    </r>
  </si>
  <si>
    <r>
      <rPr>
        <sz val="12"/>
        <color theme="1"/>
        <rFont val="Calibri"/>
        <family val="2"/>
        <scheme val="minor"/>
      </rPr>
      <t>541</t>
    </r>
  </si>
  <si>
    <r>
      <rPr>
        <sz val="12"/>
        <color theme="1"/>
        <rFont val="Calibri"/>
        <family val="2"/>
        <scheme val="minor"/>
      </rPr>
      <t>6,1</t>
    </r>
  </si>
  <si>
    <r>
      <rPr>
        <sz val="12"/>
        <color theme="1"/>
        <rFont val="Calibri"/>
        <family val="2"/>
        <scheme val="minor"/>
      </rPr>
      <t>5,6 à 6,6</t>
    </r>
  </si>
  <si>
    <r>
      <rPr>
        <sz val="12"/>
        <color theme="1"/>
        <rFont val="Calibri"/>
        <family val="2"/>
        <scheme val="minor"/>
      </rPr>
      <t>394</t>
    </r>
  </si>
  <si>
    <r>
      <rPr>
        <sz val="12"/>
        <rFont val="Calibri"/>
        <family val="2"/>
        <scheme val="minor"/>
      </rPr>
      <t>2,3</t>
    </r>
  </si>
  <si>
    <r>
      <rPr>
        <sz val="12"/>
        <color theme="1"/>
        <rFont val="Calibri"/>
        <family val="2"/>
        <scheme val="minor"/>
      </rPr>
      <t>2,1 à 2,6</t>
    </r>
  </si>
  <si>
    <r>
      <rPr>
        <sz val="12"/>
        <color theme="1"/>
        <rFont val="Calibri"/>
        <family val="2"/>
        <scheme val="minor"/>
      </rPr>
      <t>330</t>
    </r>
  </si>
  <si>
    <r>
      <rPr>
        <sz val="12"/>
        <rFont val="Calibri"/>
        <family val="2"/>
        <scheme val="minor"/>
      </rPr>
      <t>4,2</t>
    </r>
  </si>
  <si>
    <r>
      <rPr>
        <sz val="12"/>
        <color theme="1"/>
        <rFont val="Calibri"/>
        <family val="2"/>
        <scheme val="minor"/>
      </rPr>
      <t>3,8 à 4,7</t>
    </r>
  </si>
  <si>
    <r>
      <rPr>
        <sz val="12"/>
        <color theme="1"/>
        <rFont val="Calibri"/>
        <family val="2"/>
        <scheme val="minor"/>
      </rPr>
      <t>64</t>
    </r>
  </si>
  <si>
    <r>
      <rPr>
        <sz val="12"/>
        <rFont val="Calibri"/>
        <family val="2"/>
        <scheme val="minor"/>
      </rPr>
      <t>0,7</t>
    </r>
  </si>
  <si>
    <r>
      <rPr>
        <sz val="12"/>
        <color theme="1"/>
        <rFont val="Calibri"/>
        <family val="2"/>
        <scheme val="minor"/>
      </rPr>
      <t>1 914</t>
    </r>
  </si>
  <si>
    <r>
      <rPr>
        <sz val="12"/>
        <rFont val="Calibri"/>
        <family val="2"/>
        <scheme val="minor"/>
      </rPr>
      <t>11,8</t>
    </r>
  </si>
  <si>
    <r>
      <rPr>
        <sz val="12"/>
        <color theme="1"/>
        <rFont val="Calibri"/>
        <family val="2"/>
        <scheme val="minor"/>
      </rPr>
      <t>11,3 à 12,4</t>
    </r>
  </si>
  <si>
    <r>
      <rPr>
        <sz val="12"/>
        <color theme="1"/>
        <rFont val="Calibri"/>
        <family val="2"/>
        <scheme val="minor"/>
      </rPr>
      <t>1 349</t>
    </r>
  </si>
  <si>
    <r>
      <rPr>
        <sz val="12"/>
        <color theme="1"/>
        <rFont val="Calibri"/>
        <family val="2"/>
        <scheme val="minor"/>
      </rPr>
      <t>17,6</t>
    </r>
  </si>
  <si>
    <r>
      <rPr>
        <sz val="12"/>
        <color theme="1"/>
        <rFont val="Calibri"/>
        <family val="2"/>
        <scheme val="minor"/>
      </rPr>
      <t>16,7 à 18,6</t>
    </r>
  </si>
  <si>
    <r>
      <rPr>
        <sz val="12"/>
        <color theme="1"/>
        <rFont val="Calibri"/>
        <family val="2"/>
        <scheme val="minor"/>
      </rPr>
      <t>565</t>
    </r>
  </si>
  <si>
    <r>
      <rPr>
        <sz val="12"/>
        <color theme="1"/>
        <rFont val="Calibri"/>
        <family val="2"/>
        <scheme val="minor"/>
      </rPr>
      <t>6,5</t>
    </r>
  </si>
  <si>
    <r>
      <rPr>
        <sz val="12"/>
        <color theme="1"/>
        <rFont val="Calibri"/>
        <family val="2"/>
        <scheme val="minor"/>
      </rPr>
      <t>6,0 à 7,1</t>
    </r>
  </si>
  <si>
    <r>
      <rPr>
        <sz val="12"/>
        <rFont val="Calibri"/>
        <family val="2"/>
        <scheme val="minor"/>
      </rPr>
      <t xml:space="preserve">  Lèvre et cavité buccale</t>
    </r>
  </si>
  <si>
    <r>
      <rPr>
        <sz val="12"/>
        <color theme="1"/>
        <rFont val="Calibri"/>
        <family val="2"/>
        <scheme val="minor"/>
      </rPr>
      <t>876</t>
    </r>
  </si>
  <si>
    <r>
      <rPr>
        <sz val="12"/>
        <color theme="1"/>
        <rFont val="Calibri"/>
        <family val="2"/>
        <scheme val="minor"/>
      </rPr>
      <t>5,4</t>
    </r>
  </si>
  <si>
    <r>
      <rPr>
        <sz val="12"/>
        <color theme="1"/>
        <rFont val="Calibri"/>
        <family val="2"/>
        <scheme val="minor"/>
      </rPr>
      <t>5,0 à 5,8</t>
    </r>
  </si>
  <si>
    <r>
      <rPr>
        <sz val="12"/>
        <color theme="1"/>
        <rFont val="Calibri"/>
        <family val="2"/>
        <scheme val="minor"/>
      </rPr>
      <t>543</t>
    </r>
  </si>
  <si>
    <r>
      <rPr>
        <sz val="12"/>
        <color theme="1"/>
        <rFont val="Calibri"/>
        <family val="2"/>
        <scheme val="minor"/>
      </rPr>
      <t>6,6 à 7,8</t>
    </r>
  </si>
  <si>
    <r>
      <rPr>
        <sz val="12"/>
        <color theme="1"/>
        <rFont val="Calibri"/>
        <family val="2"/>
        <scheme val="minor"/>
      </rPr>
      <t>333</t>
    </r>
  </si>
  <si>
    <r>
      <rPr>
        <sz val="12"/>
        <color theme="1"/>
        <rFont val="Calibri"/>
        <family val="2"/>
        <scheme val="minor"/>
      </rPr>
      <t>3,4 à 4,2</t>
    </r>
  </si>
  <si>
    <r>
      <rPr>
        <sz val="12"/>
        <rFont val="Calibri"/>
        <family val="2"/>
        <scheme val="minor"/>
      </rPr>
      <t xml:space="preserve">  Hypopharynx</t>
    </r>
  </si>
  <si>
    <r>
      <rPr>
        <sz val="12"/>
        <color theme="1"/>
        <rFont val="Calibri"/>
        <family val="2"/>
        <scheme val="minor"/>
      </rPr>
      <t>101</t>
    </r>
  </si>
  <si>
    <r>
      <rPr>
        <sz val="12"/>
        <color theme="1"/>
        <rFont val="Calibri"/>
        <family val="2"/>
        <scheme val="minor"/>
      </rPr>
      <t>0,6</t>
    </r>
  </si>
  <si>
    <r>
      <rPr>
        <sz val="12"/>
        <color theme="1"/>
        <rFont val="Calibri"/>
        <family val="2"/>
        <scheme val="minor"/>
      </rPr>
      <t>0,5 à 0,7</t>
    </r>
  </si>
  <si>
    <r>
      <rPr>
        <sz val="12"/>
        <color theme="1"/>
        <rFont val="Calibri"/>
        <family val="2"/>
        <scheme val="minor"/>
      </rPr>
      <t>80</t>
    </r>
  </si>
  <si>
    <r>
      <rPr>
        <sz val="12"/>
        <color theme="1"/>
        <rFont val="Calibri"/>
        <family val="2"/>
        <scheme val="minor"/>
      </rPr>
      <t>21</t>
    </r>
  </si>
  <si>
    <r>
      <rPr>
        <sz val="12"/>
        <rFont val="Calibri"/>
        <family val="2"/>
        <scheme val="minor"/>
      </rPr>
      <t>0,2</t>
    </r>
  </si>
  <si>
    <r>
      <rPr>
        <sz val="12"/>
        <color theme="1"/>
        <rFont val="Calibri"/>
        <family val="2"/>
        <scheme val="minor"/>
      </rPr>
      <t>0,1 à 0,4</t>
    </r>
  </si>
  <si>
    <r>
      <rPr>
        <sz val="12"/>
        <rFont val="Calibri"/>
        <family val="2"/>
        <scheme val="minor"/>
      </rPr>
      <t xml:space="preserve">  Nasopharynx</t>
    </r>
  </si>
  <si>
    <r>
      <rPr>
        <sz val="12"/>
        <color theme="1"/>
        <rFont val="Calibri"/>
        <family val="2"/>
        <scheme val="minor"/>
      </rPr>
      <t>116</t>
    </r>
  </si>
  <si>
    <r>
      <rPr>
        <sz val="12"/>
        <color theme="1"/>
        <rFont val="Calibri"/>
        <family val="2"/>
        <scheme val="minor"/>
      </rPr>
      <t>0,6 à 0,9</t>
    </r>
  </si>
  <si>
    <r>
      <rPr>
        <sz val="12"/>
        <color theme="1"/>
        <rFont val="Calibri"/>
        <family val="2"/>
        <scheme val="minor"/>
      </rPr>
      <t>76</t>
    </r>
  </si>
  <si>
    <r>
      <rPr>
        <sz val="12"/>
        <color theme="1"/>
        <rFont val="Calibri"/>
        <family val="2"/>
        <scheme val="minor"/>
      </rPr>
      <t>40</t>
    </r>
  </si>
  <si>
    <r>
      <rPr>
        <sz val="12"/>
        <rFont val="Calibri"/>
        <family val="2"/>
        <scheme val="minor"/>
      </rPr>
      <t>0,5</t>
    </r>
  </si>
  <si>
    <r>
      <rPr>
        <sz val="12"/>
        <color theme="1"/>
        <rFont val="Calibri"/>
        <family val="2"/>
        <scheme val="minor"/>
      </rPr>
      <t>0,4 à 0,7</t>
    </r>
  </si>
  <si>
    <r>
      <rPr>
        <sz val="12"/>
        <rFont val="Calibri"/>
        <family val="2"/>
        <scheme val="minor"/>
      </rPr>
      <t xml:space="preserve">  Oropharynx</t>
    </r>
  </si>
  <si>
    <r>
      <rPr>
        <sz val="12"/>
        <color theme="1"/>
        <rFont val="Calibri"/>
        <family val="2"/>
        <scheme val="minor"/>
      </rPr>
      <t>749</t>
    </r>
  </si>
  <si>
    <r>
      <rPr>
        <sz val="12"/>
        <color theme="1"/>
        <rFont val="Calibri"/>
        <family val="2"/>
        <scheme val="minor"/>
      </rPr>
      <t>4,6</t>
    </r>
  </si>
  <si>
    <r>
      <rPr>
        <sz val="12"/>
        <color theme="1"/>
        <rFont val="Calibri"/>
        <family val="2"/>
        <scheme val="minor"/>
      </rPr>
      <t>4,3 à 5,0</t>
    </r>
  </si>
  <si>
    <r>
      <rPr>
        <sz val="12"/>
        <color theme="1"/>
        <rFont val="Calibri"/>
        <family val="2"/>
        <scheme val="minor"/>
      </rPr>
      <t>605</t>
    </r>
  </si>
  <si>
    <r>
      <rPr>
        <sz val="12"/>
        <color theme="1"/>
        <rFont val="Calibri"/>
        <family val="2"/>
        <scheme val="minor"/>
      </rPr>
      <t>7,8</t>
    </r>
  </si>
  <si>
    <r>
      <rPr>
        <sz val="12"/>
        <color theme="1"/>
        <rFont val="Calibri"/>
        <family val="2"/>
        <scheme val="minor"/>
      </rPr>
      <t>7,2 à 8,5</t>
    </r>
  </si>
  <si>
    <r>
      <rPr>
        <sz val="12"/>
        <color theme="1"/>
        <rFont val="Calibri"/>
        <family val="2"/>
        <scheme val="minor"/>
      </rPr>
      <t>144</t>
    </r>
  </si>
  <si>
    <r>
      <rPr>
        <sz val="12"/>
        <color theme="1"/>
        <rFont val="Calibri"/>
        <family val="2"/>
        <scheme val="minor"/>
      </rPr>
      <t>1,4 à 2,0</t>
    </r>
  </si>
  <si>
    <r>
      <rPr>
        <sz val="12"/>
        <color theme="1"/>
        <rFont val="Calibri"/>
        <family val="2"/>
        <scheme val="minor"/>
      </rPr>
      <t>2 406</t>
    </r>
  </si>
  <si>
    <r>
      <rPr>
        <sz val="12"/>
        <color theme="1"/>
        <rFont val="Calibri"/>
        <family val="2"/>
        <scheme val="minor"/>
      </rPr>
      <t>15,6 à 16,9</t>
    </r>
  </si>
  <si>
    <r>
      <rPr>
        <sz val="12"/>
        <color theme="1"/>
        <rFont val="Calibri"/>
        <family val="2"/>
        <scheme val="minor"/>
      </rPr>
      <t>650</t>
    </r>
  </si>
  <si>
    <r>
      <rPr>
        <sz val="12"/>
        <color theme="1"/>
        <rFont val="Calibri"/>
        <family val="2"/>
        <scheme val="minor"/>
      </rPr>
      <t>9,0</t>
    </r>
  </si>
  <si>
    <r>
      <rPr>
        <sz val="12"/>
        <color theme="1"/>
        <rFont val="Calibri"/>
        <family val="2"/>
        <scheme val="minor"/>
      </rPr>
      <t>8,3 à 9,7</t>
    </r>
  </si>
  <si>
    <r>
      <rPr>
        <sz val="12"/>
        <color theme="1"/>
        <rFont val="Calibri"/>
        <family val="2"/>
        <scheme val="minor"/>
      </rPr>
      <t>1 756</t>
    </r>
  </si>
  <si>
    <r>
      <rPr>
        <sz val="12"/>
        <color theme="1"/>
        <rFont val="Calibri"/>
        <family val="2"/>
        <scheme val="minor"/>
      </rPr>
      <t>23,3</t>
    </r>
  </si>
  <si>
    <r>
      <rPr>
        <sz val="12"/>
        <color theme="1"/>
        <rFont val="Calibri"/>
        <family val="2"/>
        <scheme val="minor"/>
      </rPr>
      <t>22,2 à 24,4</t>
    </r>
  </si>
  <si>
    <r>
      <rPr>
        <sz val="12"/>
        <rFont val="Calibri"/>
        <family val="2"/>
        <scheme val="minor"/>
      </rPr>
      <t xml:space="preserve">  Thyroïde - anaplasique</t>
    </r>
  </si>
  <si>
    <r>
      <rPr>
        <sz val="12"/>
        <color theme="1"/>
        <rFont val="Calibri"/>
        <family val="2"/>
        <scheme val="minor"/>
      </rPr>
      <t>22</t>
    </r>
  </si>
  <si>
    <r>
      <rPr>
        <sz val="12"/>
        <color theme="1"/>
        <rFont val="Calibri"/>
        <family val="2"/>
        <scheme val="minor"/>
      </rPr>
      <t>0,1 à 0,2</t>
    </r>
  </si>
  <si>
    <r>
      <rPr>
        <sz val="12"/>
        <color theme="1"/>
        <rFont val="Calibri"/>
        <family val="2"/>
        <scheme val="minor"/>
      </rPr>
      <t>10</t>
    </r>
  </si>
  <si>
    <r>
      <rPr>
        <sz val="12"/>
        <color theme="1"/>
        <rFont val="Calibri"/>
        <family val="2"/>
        <scheme val="minor"/>
      </rPr>
      <t>0,1 à 0,3</t>
    </r>
  </si>
  <si>
    <r>
      <rPr>
        <sz val="12"/>
        <color theme="1"/>
        <rFont val="Calibri"/>
        <family val="2"/>
        <scheme val="minor"/>
      </rPr>
      <t>12</t>
    </r>
  </si>
  <si>
    <r>
      <rPr>
        <sz val="12"/>
        <rFont val="Calibri"/>
        <family val="2"/>
        <scheme val="minor"/>
      </rPr>
      <t xml:space="preserve">  Thyroïde - folliculaire</t>
    </r>
  </si>
  <si>
    <r>
      <rPr>
        <sz val="12"/>
        <color theme="1"/>
        <rFont val="Calibri"/>
        <family val="2"/>
        <scheme val="minor"/>
      </rPr>
      <t>83</t>
    </r>
  </si>
  <si>
    <r>
      <rPr>
        <sz val="12"/>
        <color theme="1"/>
        <rFont val="Calibri"/>
        <family val="2"/>
        <scheme val="minor"/>
      </rPr>
      <t>24</t>
    </r>
  </si>
  <si>
    <r>
      <rPr>
        <sz val="12"/>
        <rFont val="Calibri"/>
        <family val="2"/>
        <scheme val="minor"/>
      </rPr>
      <t>0,3</t>
    </r>
  </si>
  <si>
    <r>
      <rPr>
        <sz val="12"/>
        <color theme="1"/>
        <rFont val="Calibri"/>
        <family val="2"/>
        <scheme val="minor"/>
      </rPr>
      <t>0,2 à 0,5</t>
    </r>
  </si>
  <si>
    <r>
      <rPr>
        <sz val="12"/>
        <color theme="1"/>
        <rFont val="Calibri"/>
        <family val="2"/>
        <scheme val="minor"/>
      </rPr>
      <t>59</t>
    </r>
  </si>
  <si>
    <r>
      <rPr>
        <sz val="12"/>
        <rFont val="Calibri"/>
        <family val="2"/>
        <scheme val="minor"/>
      </rPr>
      <t xml:space="preserve">  Thyroïde - médullaire</t>
    </r>
  </si>
  <si>
    <r>
      <rPr>
        <sz val="12"/>
        <color theme="1"/>
        <rFont val="Calibri"/>
        <family val="2"/>
        <scheme val="minor"/>
      </rPr>
      <t>25</t>
    </r>
  </si>
  <si>
    <r>
      <rPr>
        <sz val="12"/>
        <color theme="1"/>
        <rFont val="Calibri"/>
        <family val="2"/>
        <scheme val="minor"/>
      </rPr>
      <t>16</t>
    </r>
  </si>
  <si>
    <r>
      <rPr>
        <sz val="12"/>
        <color theme="1"/>
        <rFont val="Calibri"/>
        <family val="2"/>
        <scheme val="minor"/>
      </rPr>
      <t>9</t>
    </r>
  </si>
  <si>
    <r>
      <rPr>
        <sz val="12"/>
        <rFont val="Calibri"/>
        <family val="2"/>
        <scheme val="minor"/>
      </rPr>
      <t xml:space="preserve">  Thyroïde - papillaire</t>
    </r>
  </si>
  <si>
    <r>
      <rPr>
        <sz val="12"/>
        <color theme="1"/>
        <rFont val="Calibri"/>
        <family val="2"/>
        <scheme val="minor"/>
      </rPr>
      <t>2 200</t>
    </r>
  </si>
  <si>
    <r>
      <rPr>
        <sz val="12"/>
        <color theme="1"/>
        <rFont val="Calibri"/>
        <family val="2"/>
        <scheme val="minor"/>
      </rPr>
      <t>14,9</t>
    </r>
  </si>
  <si>
    <r>
      <rPr>
        <sz val="12"/>
        <color theme="1"/>
        <rFont val="Calibri"/>
        <family val="2"/>
        <scheme val="minor"/>
      </rPr>
      <t>14,3 à 15,6</t>
    </r>
  </si>
  <si>
    <r>
      <rPr>
        <sz val="12"/>
        <color theme="1"/>
        <rFont val="Calibri"/>
        <family val="2"/>
        <scheme val="minor"/>
      </rPr>
      <t>574</t>
    </r>
  </si>
  <si>
    <r>
      <rPr>
        <sz val="12"/>
        <color theme="1"/>
        <rFont val="Calibri"/>
        <family val="2"/>
        <scheme val="minor"/>
      </rPr>
      <t>7,9</t>
    </r>
  </si>
  <si>
    <r>
      <rPr>
        <sz val="12"/>
        <color theme="1"/>
        <rFont val="Calibri"/>
        <family val="2"/>
        <scheme val="minor"/>
      </rPr>
      <t>7,3 à 8,6</t>
    </r>
  </si>
  <si>
    <r>
      <rPr>
        <sz val="12"/>
        <color theme="1"/>
        <rFont val="Calibri"/>
        <family val="2"/>
        <scheme val="minor"/>
      </rPr>
      <t>1 626</t>
    </r>
  </si>
  <si>
    <r>
      <rPr>
        <sz val="12"/>
        <color theme="1"/>
        <rFont val="Calibri"/>
        <family val="2"/>
        <scheme val="minor"/>
      </rPr>
      <t>21,7</t>
    </r>
  </si>
  <si>
    <r>
      <rPr>
        <sz val="12"/>
        <color theme="1"/>
        <rFont val="Calibri"/>
        <family val="2"/>
        <scheme val="minor"/>
      </rPr>
      <t>20,7 à 22,8</t>
    </r>
  </si>
  <si>
    <r>
      <rPr>
        <sz val="12"/>
        <color theme="1"/>
        <rFont val="Calibri"/>
        <family val="2"/>
        <scheme val="minor"/>
      </rPr>
      <t>2 336</t>
    </r>
  </si>
  <si>
    <r>
      <rPr>
        <sz val="12"/>
        <color theme="1"/>
        <rFont val="Calibri"/>
        <family val="2"/>
        <scheme val="minor"/>
      </rPr>
      <t>14,3</t>
    </r>
  </si>
  <si>
    <r>
      <rPr>
        <sz val="12"/>
        <color theme="1"/>
        <rFont val="Calibri"/>
        <family val="2"/>
        <scheme val="minor"/>
      </rPr>
      <t>13,7 à 14,9</t>
    </r>
  </si>
  <si>
    <r>
      <rPr>
        <sz val="12"/>
        <color theme="1"/>
        <rFont val="Calibri"/>
        <family val="2"/>
        <scheme val="minor"/>
      </rPr>
      <t>1 411</t>
    </r>
  </si>
  <si>
    <r>
      <rPr>
        <sz val="12"/>
        <color theme="1"/>
        <rFont val="Calibri"/>
        <family val="2"/>
        <scheme val="minor"/>
      </rPr>
      <t>18,6</t>
    </r>
  </si>
  <si>
    <r>
      <rPr>
        <sz val="12"/>
        <color theme="1"/>
        <rFont val="Calibri"/>
        <family val="2"/>
        <scheme val="minor"/>
      </rPr>
      <t>17,6 à 19,6</t>
    </r>
  </si>
  <si>
    <r>
      <rPr>
        <sz val="12"/>
        <color theme="1"/>
        <rFont val="Calibri"/>
        <family val="2"/>
        <scheme val="minor"/>
      </rPr>
      <t>925</t>
    </r>
  </si>
  <si>
    <r>
      <rPr>
        <sz val="12"/>
        <color theme="1"/>
        <rFont val="Calibri"/>
        <family val="2"/>
        <scheme val="minor"/>
      </rPr>
      <t>10,8</t>
    </r>
  </si>
  <si>
    <r>
      <rPr>
        <sz val="12"/>
        <color theme="1"/>
        <rFont val="Calibri"/>
        <family val="2"/>
        <scheme val="minor"/>
      </rPr>
      <t>10,1 à 11,5</t>
    </r>
  </si>
  <si>
    <r>
      <rPr>
        <sz val="12"/>
        <rFont val="Calibri"/>
        <family val="2"/>
        <scheme val="minor"/>
      </rPr>
      <t xml:space="preserve">  Leucémie lymphoblastique aiguë</t>
    </r>
  </si>
  <si>
    <r>
      <rPr>
        <sz val="12"/>
        <color theme="1"/>
        <rFont val="Calibri"/>
        <family val="2"/>
        <scheme val="minor"/>
      </rPr>
      <t>232</t>
    </r>
  </si>
  <si>
    <r>
      <rPr>
        <sz val="12"/>
        <color theme="1"/>
        <rFont val="Calibri"/>
        <family val="2"/>
        <scheme val="minor"/>
      </rPr>
      <t>1,6</t>
    </r>
  </si>
  <si>
    <r>
      <rPr>
        <sz val="12"/>
        <color theme="1"/>
        <rFont val="Calibri"/>
        <family val="2"/>
        <scheme val="minor"/>
      </rPr>
      <t>1,4 à 1,8</t>
    </r>
  </si>
  <si>
    <r>
      <rPr>
        <sz val="12"/>
        <color theme="1"/>
        <rFont val="Calibri"/>
        <family val="2"/>
        <scheme val="minor"/>
      </rPr>
      <t>113</t>
    </r>
  </si>
  <si>
    <r>
      <rPr>
        <sz val="12"/>
        <color theme="1"/>
        <rFont val="Calibri"/>
        <family val="2"/>
        <scheme val="minor"/>
      </rPr>
      <t>1,3 à 1,9</t>
    </r>
  </si>
  <si>
    <r>
      <rPr>
        <sz val="12"/>
        <color theme="1"/>
        <rFont val="Calibri"/>
        <family val="2"/>
        <scheme val="minor"/>
      </rPr>
      <t>119</t>
    </r>
  </si>
  <si>
    <r>
      <rPr>
        <sz val="12"/>
        <rFont val="Calibri"/>
        <family val="2"/>
        <scheme val="minor"/>
      </rPr>
      <t xml:space="preserve">  Leucémie monocytaire aiguë</t>
    </r>
  </si>
  <si>
    <r>
      <rPr>
        <sz val="12"/>
        <color theme="1"/>
        <rFont val="Calibri"/>
        <family val="2"/>
        <scheme val="minor"/>
      </rPr>
      <t>19</t>
    </r>
  </si>
  <si>
    <r>
      <rPr>
        <sz val="12"/>
        <color theme="1"/>
        <rFont val="Calibri"/>
        <family val="2"/>
        <scheme val="minor"/>
      </rPr>
      <t>0,0 à 0,2</t>
    </r>
  </si>
  <si>
    <r>
      <rPr>
        <sz val="12"/>
        <rFont val="Calibri"/>
        <family val="2"/>
        <scheme val="minor"/>
      </rPr>
      <t xml:space="preserve">  Leucémie aiguë myéloïde</t>
    </r>
  </si>
  <si>
    <r>
      <rPr>
        <sz val="12"/>
        <color theme="1"/>
        <rFont val="Calibri"/>
        <family val="2"/>
        <scheme val="minor"/>
      </rPr>
      <t>760</t>
    </r>
  </si>
  <si>
    <r>
      <rPr>
        <sz val="12"/>
        <color theme="1"/>
        <rFont val="Calibri"/>
        <family val="2"/>
        <scheme val="minor"/>
      </rPr>
      <t>431</t>
    </r>
  </si>
  <si>
    <r>
      <rPr>
        <sz val="12"/>
        <color theme="1"/>
        <rFont val="Calibri"/>
        <family val="2"/>
        <scheme val="minor"/>
      </rPr>
      <t>5,6</t>
    </r>
  </si>
  <si>
    <r>
      <rPr>
        <sz val="12"/>
        <color theme="1"/>
        <rFont val="Calibri"/>
        <family val="2"/>
        <scheme val="minor"/>
      </rPr>
      <t>5,1 à 6,2</t>
    </r>
  </si>
  <si>
    <r>
      <rPr>
        <sz val="12"/>
        <color theme="1"/>
        <rFont val="Calibri"/>
        <family val="2"/>
        <scheme val="minor"/>
      </rPr>
      <t>329</t>
    </r>
  </si>
  <si>
    <r>
      <rPr>
        <sz val="12"/>
        <color theme="1"/>
        <rFont val="Calibri"/>
        <family val="2"/>
        <scheme val="minor"/>
      </rPr>
      <t>3,8</t>
    </r>
  </si>
  <si>
    <r>
      <rPr>
        <sz val="12"/>
        <rFont val="Calibri"/>
        <family val="2"/>
        <scheme val="minor"/>
      </rPr>
      <t xml:space="preserve">  Leucémie lymphoïde chronique</t>
    </r>
  </si>
  <si>
    <r>
      <rPr>
        <sz val="12"/>
        <color theme="1"/>
        <rFont val="Calibri"/>
        <family val="2"/>
        <scheme val="minor"/>
      </rPr>
      <t>780</t>
    </r>
  </si>
  <si>
    <r>
      <rPr>
        <sz val="12"/>
        <color theme="1"/>
        <rFont val="Calibri"/>
        <family val="2"/>
        <scheme val="minor"/>
      </rPr>
      <t>4,7</t>
    </r>
  </si>
  <si>
    <r>
      <rPr>
        <sz val="12"/>
        <color theme="1"/>
        <rFont val="Calibri"/>
        <family val="2"/>
        <scheme val="minor"/>
      </rPr>
      <t>512</t>
    </r>
  </si>
  <si>
    <r>
      <rPr>
        <sz val="12"/>
        <color theme="1"/>
        <rFont val="Calibri"/>
        <family val="2"/>
        <scheme val="minor"/>
      </rPr>
      <t>6,7</t>
    </r>
  </si>
  <si>
    <r>
      <rPr>
        <sz val="12"/>
        <color theme="1"/>
        <rFont val="Calibri"/>
        <family val="2"/>
        <scheme val="minor"/>
      </rPr>
      <t>6,1 à 7,3</t>
    </r>
  </si>
  <si>
    <r>
      <rPr>
        <sz val="12"/>
        <color theme="1"/>
        <rFont val="Calibri"/>
        <family val="2"/>
        <scheme val="minor"/>
      </rPr>
      <t>268</t>
    </r>
  </si>
  <si>
    <r>
      <rPr>
        <sz val="12"/>
        <color theme="1"/>
        <rFont val="Calibri"/>
        <family val="2"/>
        <scheme val="minor"/>
      </rPr>
      <t>3,0</t>
    </r>
  </si>
  <si>
    <r>
      <rPr>
        <sz val="12"/>
        <color theme="1"/>
        <rFont val="Calibri"/>
        <family val="2"/>
        <scheme val="minor"/>
      </rPr>
      <t>2,6 à 3,4</t>
    </r>
  </si>
  <si>
    <r>
      <rPr>
        <sz val="12"/>
        <rFont val="Calibri"/>
        <family val="2"/>
        <scheme val="minor"/>
      </rPr>
      <t xml:space="preserve">  Leucémie myéloïde chronique</t>
    </r>
  </si>
  <si>
    <r>
      <rPr>
        <sz val="12"/>
        <color theme="1"/>
        <rFont val="Calibri"/>
        <family val="2"/>
        <scheme val="minor"/>
      </rPr>
      <t>340</t>
    </r>
  </si>
  <si>
    <r>
      <rPr>
        <sz val="12"/>
        <color theme="1"/>
        <rFont val="Calibri"/>
        <family val="2"/>
        <scheme val="minor"/>
      </rPr>
      <t>2,1</t>
    </r>
  </si>
  <si>
    <r>
      <rPr>
        <sz val="12"/>
        <color theme="1"/>
        <rFont val="Calibri"/>
        <family val="2"/>
        <scheme val="minor"/>
      </rPr>
      <t>1,9 à 2,3</t>
    </r>
  </si>
  <si>
    <r>
      <rPr>
        <sz val="12"/>
        <color theme="1"/>
        <rFont val="Calibri"/>
        <family val="2"/>
        <scheme val="minor"/>
      </rPr>
      <t>218</t>
    </r>
  </si>
  <si>
    <r>
      <rPr>
        <sz val="12"/>
        <color theme="1"/>
        <rFont val="Calibri"/>
        <family val="2"/>
        <scheme val="minor"/>
      </rPr>
      <t>2,9</t>
    </r>
  </si>
  <si>
    <r>
      <rPr>
        <sz val="12"/>
        <color theme="1"/>
        <rFont val="Calibri"/>
        <family val="2"/>
        <scheme val="minor"/>
      </rPr>
      <t>2,5 à 3,3</t>
    </r>
  </si>
  <si>
    <r>
      <rPr>
        <sz val="12"/>
        <color theme="1"/>
        <rFont val="Calibri"/>
        <family val="2"/>
        <scheme val="minor"/>
      </rPr>
      <t>122</t>
    </r>
  </si>
  <si>
    <r>
      <rPr>
        <sz val="12"/>
        <rFont val="Calibri"/>
        <family val="2"/>
        <scheme val="minor"/>
      </rPr>
      <t>Lymphome</t>
    </r>
  </si>
  <si>
    <r>
      <rPr>
        <sz val="12"/>
        <color theme="1"/>
        <rFont val="Calibri"/>
        <family val="2"/>
        <scheme val="minor"/>
      </rPr>
      <t>4 460</t>
    </r>
  </si>
  <si>
    <r>
      <rPr>
        <sz val="12"/>
        <color theme="1"/>
        <rFont val="Calibri"/>
        <family val="2"/>
        <scheme val="minor"/>
      </rPr>
      <t>27,4</t>
    </r>
  </si>
  <si>
    <r>
      <rPr>
        <sz val="12"/>
        <color theme="1"/>
        <rFont val="Calibri"/>
        <family val="2"/>
        <scheme val="minor"/>
      </rPr>
      <t>26,6 à 28,2</t>
    </r>
  </si>
  <si>
    <r>
      <rPr>
        <sz val="12"/>
        <color theme="1"/>
        <rFont val="Calibri"/>
        <family val="2"/>
        <scheme val="minor"/>
      </rPr>
      <t>2 503</t>
    </r>
  </si>
  <si>
    <r>
      <rPr>
        <sz val="12"/>
        <color theme="1"/>
        <rFont val="Calibri"/>
        <family val="2"/>
        <scheme val="minor"/>
      </rPr>
      <t>32,9</t>
    </r>
  </si>
  <si>
    <r>
      <rPr>
        <sz val="12"/>
        <color theme="1"/>
        <rFont val="Calibri"/>
        <family val="2"/>
        <scheme val="minor"/>
      </rPr>
      <t>31,6 à 34,2</t>
    </r>
  </si>
  <si>
    <r>
      <rPr>
        <sz val="12"/>
        <color theme="1"/>
        <rFont val="Calibri"/>
        <family val="2"/>
        <scheme val="minor"/>
      </rPr>
      <t>1 957</t>
    </r>
  </si>
  <si>
    <r>
      <rPr>
        <sz val="12"/>
        <color theme="1"/>
        <rFont val="Calibri"/>
        <family val="2"/>
        <scheme val="minor"/>
      </rPr>
      <t>22,8</t>
    </r>
  </si>
  <si>
    <r>
      <rPr>
        <sz val="12"/>
        <color theme="1"/>
        <rFont val="Calibri"/>
        <family val="2"/>
        <scheme val="minor"/>
      </rPr>
      <t>21,8 à 23,8</t>
    </r>
  </si>
  <si>
    <r>
      <rPr>
        <sz val="12"/>
        <rFont val="Calibri"/>
        <family val="2"/>
        <scheme val="minor"/>
      </rPr>
      <t xml:space="preserve">  Lymphome de Hodgkin</t>
    </r>
  </si>
  <si>
    <r>
      <rPr>
        <sz val="12"/>
        <color theme="1"/>
        <rFont val="Calibri"/>
        <family val="2"/>
        <scheme val="minor"/>
      </rPr>
      <t>439</t>
    </r>
  </si>
  <si>
    <r>
      <rPr>
        <sz val="12"/>
        <color theme="1"/>
        <rFont val="Calibri"/>
        <family val="2"/>
        <scheme val="minor"/>
      </rPr>
      <t>2,7 à 3,2</t>
    </r>
  </si>
  <si>
    <r>
      <rPr>
        <sz val="12"/>
        <color theme="1"/>
        <rFont val="Calibri"/>
        <family val="2"/>
        <scheme val="minor"/>
      </rPr>
      <t>236</t>
    </r>
  </si>
  <si>
    <r>
      <rPr>
        <sz val="12"/>
        <color theme="1"/>
        <rFont val="Calibri"/>
        <family val="2"/>
        <scheme val="minor"/>
      </rPr>
      <t>203</t>
    </r>
  </si>
  <si>
    <r>
      <rPr>
        <sz val="12"/>
        <color theme="1"/>
        <rFont val="Calibri"/>
        <family val="2"/>
        <scheme val="minor"/>
      </rPr>
      <t>2,7</t>
    </r>
  </si>
  <si>
    <r>
      <rPr>
        <sz val="12"/>
        <color theme="1"/>
        <rFont val="Calibri"/>
        <family val="2"/>
        <scheme val="minor"/>
      </rPr>
      <t>2,3 à 3,1</t>
    </r>
  </si>
  <si>
    <r>
      <rPr>
        <sz val="12"/>
        <rFont val="Calibri"/>
        <family val="2"/>
        <scheme val="minor"/>
      </rPr>
      <t xml:space="preserve">  Lymphome non hodgkinien</t>
    </r>
  </si>
  <si>
    <r>
      <rPr>
        <sz val="12"/>
        <color theme="1"/>
        <rFont val="Calibri"/>
        <family val="2"/>
        <scheme val="minor"/>
      </rPr>
      <t>4 021</t>
    </r>
  </si>
  <si>
    <r>
      <rPr>
        <sz val="12"/>
        <color theme="1"/>
        <rFont val="Calibri"/>
        <family val="2"/>
        <scheme val="minor"/>
      </rPr>
      <t>24,5</t>
    </r>
  </si>
  <si>
    <r>
      <rPr>
        <sz val="12"/>
        <color theme="1"/>
        <rFont val="Calibri"/>
        <family val="2"/>
        <scheme val="minor"/>
      </rPr>
      <t>23,7 à 25,3</t>
    </r>
  </si>
  <si>
    <r>
      <rPr>
        <sz val="12"/>
        <color theme="1"/>
        <rFont val="Calibri"/>
        <family val="2"/>
        <scheme val="minor"/>
      </rPr>
      <t>2 267</t>
    </r>
  </si>
  <si>
    <r>
      <rPr>
        <sz val="12"/>
        <color theme="1"/>
        <rFont val="Calibri"/>
        <family val="2"/>
        <scheme val="minor"/>
      </rPr>
      <t>29,7</t>
    </r>
  </si>
  <si>
    <r>
      <rPr>
        <sz val="12"/>
        <color theme="1"/>
        <rFont val="Calibri"/>
        <family val="2"/>
        <scheme val="minor"/>
      </rPr>
      <t>28,5 à 31,0</t>
    </r>
  </si>
  <si>
    <r>
      <rPr>
        <sz val="12"/>
        <color theme="1"/>
        <rFont val="Calibri"/>
        <family val="2"/>
        <scheme val="minor"/>
      </rPr>
      <t>1 754</t>
    </r>
  </si>
  <si>
    <r>
      <rPr>
        <sz val="12"/>
        <color theme="1"/>
        <rFont val="Calibri"/>
        <family val="2"/>
        <scheme val="minor"/>
      </rPr>
      <t>20,1</t>
    </r>
  </si>
  <si>
    <r>
      <rPr>
        <sz val="12"/>
        <color theme="1"/>
        <rFont val="Calibri"/>
        <family val="2"/>
        <scheme val="minor"/>
      </rPr>
      <t>19,1 à 21,1</t>
    </r>
  </si>
  <si>
    <r>
      <rPr>
        <sz val="12"/>
        <rFont val="Calibri"/>
        <family val="2"/>
        <scheme val="minor"/>
      </rPr>
      <t xml:space="preserve">    Lymphome non hodgkinien - extranodal</t>
    </r>
  </si>
  <si>
    <r>
      <rPr>
        <sz val="12"/>
        <color theme="1"/>
        <rFont val="Calibri"/>
        <family val="2"/>
        <scheme val="minor"/>
      </rPr>
      <t>2 070</t>
    </r>
  </si>
  <si>
    <r>
      <rPr>
        <sz val="12"/>
        <color theme="1"/>
        <rFont val="Calibri"/>
        <family val="2"/>
        <scheme val="minor"/>
      </rPr>
      <t>12,6</t>
    </r>
  </si>
  <si>
    <r>
      <rPr>
        <sz val="12"/>
        <color theme="1"/>
        <rFont val="Calibri"/>
        <family val="2"/>
        <scheme val="minor"/>
      </rPr>
      <t>12,0 à 13,1</t>
    </r>
  </si>
  <si>
    <r>
      <rPr>
        <sz val="12"/>
        <color theme="1"/>
        <rFont val="Calibri"/>
        <family val="2"/>
        <scheme val="minor"/>
      </rPr>
      <t>1 183</t>
    </r>
  </si>
  <si>
    <r>
      <rPr>
        <sz val="12"/>
        <color theme="1"/>
        <rFont val="Calibri"/>
        <family val="2"/>
        <scheme val="minor"/>
      </rPr>
      <t>15,6</t>
    </r>
  </si>
  <si>
    <r>
      <rPr>
        <sz val="12"/>
        <color theme="1"/>
        <rFont val="Calibri"/>
        <family val="2"/>
        <scheme val="minor"/>
      </rPr>
      <t>14,7 à 16,5</t>
    </r>
  </si>
  <si>
    <r>
      <rPr>
        <sz val="12"/>
        <color theme="1"/>
        <rFont val="Calibri"/>
        <family val="2"/>
        <scheme val="minor"/>
      </rPr>
      <t>887</t>
    </r>
  </si>
  <si>
    <r>
      <rPr>
        <sz val="12"/>
        <color theme="1"/>
        <rFont val="Calibri"/>
        <family val="2"/>
        <scheme val="minor"/>
      </rPr>
      <t>10,1</t>
    </r>
  </si>
  <si>
    <r>
      <rPr>
        <sz val="12"/>
        <color theme="1"/>
        <rFont val="Calibri"/>
        <family val="2"/>
        <scheme val="minor"/>
      </rPr>
      <t>9,4 à 10,8</t>
    </r>
  </si>
  <si>
    <r>
      <rPr>
        <sz val="12"/>
        <rFont val="Calibri"/>
        <family val="2"/>
        <scheme val="minor"/>
      </rPr>
      <t xml:space="preserve">    Lymphome non hodgkinien - nodal</t>
    </r>
  </si>
  <si>
    <r>
      <rPr>
        <sz val="12"/>
        <color theme="1"/>
        <rFont val="Calibri"/>
        <family val="2"/>
        <scheme val="minor"/>
      </rPr>
      <t>1 951</t>
    </r>
  </si>
  <si>
    <r>
      <rPr>
        <sz val="12"/>
        <color theme="1"/>
        <rFont val="Calibri"/>
        <family val="2"/>
        <scheme val="minor"/>
      </rPr>
      <t>11,9</t>
    </r>
  </si>
  <si>
    <r>
      <rPr>
        <sz val="12"/>
        <color theme="1"/>
        <rFont val="Calibri"/>
        <family val="2"/>
        <scheme val="minor"/>
      </rPr>
      <t>11,4 à 12,4</t>
    </r>
  </si>
  <si>
    <r>
      <rPr>
        <sz val="12"/>
        <color theme="1"/>
        <rFont val="Calibri"/>
        <family val="2"/>
        <scheme val="minor"/>
      </rPr>
      <t>1 084</t>
    </r>
  </si>
  <si>
    <r>
      <rPr>
        <sz val="12"/>
        <color theme="1"/>
        <rFont val="Calibri"/>
        <family val="2"/>
        <scheme val="minor"/>
      </rPr>
      <t>14,1</t>
    </r>
  </si>
  <si>
    <r>
      <rPr>
        <sz val="12"/>
        <color theme="1"/>
        <rFont val="Calibri"/>
        <family val="2"/>
        <scheme val="minor"/>
      </rPr>
      <t>13,3 à 15,0</t>
    </r>
  </si>
  <si>
    <r>
      <rPr>
        <sz val="12"/>
        <color theme="1"/>
        <rFont val="Calibri"/>
        <family val="2"/>
        <scheme val="minor"/>
      </rPr>
      <t>867</t>
    </r>
  </si>
  <si>
    <r>
      <rPr>
        <sz val="12"/>
        <color theme="1"/>
        <rFont val="Calibri"/>
        <family val="2"/>
        <scheme val="minor"/>
      </rPr>
      <t>1 356</t>
    </r>
  </si>
  <si>
    <r>
      <rPr>
        <sz val="12"/>
        <color theme="1"/>
        <rFont val="Calibri"/>
        <family val="2"/>
        <scheme val="minor"/>
      </rPr>
      <t>7,7 à 8,5</t>
    </r>
  </si>
  <si>
    <r>
      <rPr>
        <sz val="12"/>
        <color theme="1"/>
        <rFont val="Calibri"/>
        <family val="2"/>
        <scheme val="minor"/>
      </rPr>
      <t>738</t>
    </r>
  </si>
  <si>
    <r>
      <rPr>
        <sz val="12"/>
        <rFont val="Calibri"/>
        <family val="2"/>
        <scheme val="minor"/>
      </rPr>
      <t>9,6</t>
    </r>
  </si>
  <si>
    <r>
      <rPr>
        <sz val="12"/>
        <color theme="1"/>
        <rFont val="Calibri"/>
        <family val="2"/>
        <scheme val="minor"/>
      </rPr>
      <t>9,0 à 10,4</t>
    </r>
  </si>
  <si>
    <r>
      <rPr>
        <sz val="12"/>
        <color theme="1"/>
        <rFont val="Calibri"/>
        <family val="2"/>
        <scheme val="minor"/>
      </rPr>
      <t>618</t>
    </r>
  </si>
  <si>
    <r>
      <rPr>
        <sz val="12"/>
        <color theme="1"/>
        <rFont val="Calibri"/>
        <family val="2"/>
        <scheme val="minor"/>
      </rPr>
      <t>6,8</t>
    </r>
  </si>
  <si>
    <r>
      <rPr>
        <sz val="12"/>
        <color theme="1"/>
        <rFont val="Calibri"/>
        <family val="2"/>
        <scheme val="minor"/>
      </rPr>
      <t>6,3 à 7,4</t>
    </r>
  </si>
  <si>
    <r>
      <rPr>
        <sz val="12"/>
        <rFont val="Calibri"/>
        <family val="2"/>
        <scheme val="minor"/>
      </rPr>
      <t>Mélanome de la peau</t>
    </r>
  </si>
  <si>
    <r>
      <rPr>
        <sz val="12"/>
        <color theme="1"/>
        <rFont val="Calibri"/>
        <family val="2"/>
        <scheme val="minor"/>
      </rPr>
      <t>3 445</t>
    </r>
  </si>
  <si>
    <r>
      <rPr>
        <sz val="12"/>
        <color theme="1"/>
        <rFont val="Calibri"/>
        <family val="2"/>
        <scheme val="minor"/>
      </rPr>
      <t>21,1</t>
    </r>
  </si>
  <si>
    <r>
      <rPr>
        <sz val="12"/>
        <color theme="1"/>
        <rFont val="Calibri"/>
        <family val="2"/>
        <scheme val="minor"/>
      </rPr>
      <t>20,4 à 21,9</t>
    </r>
  </si>
  <si>
    <r>
      <rPr>
        <sz val="12"/>
        <color theme="1"/>
        <rFont val="Calibri"/>
        <family val="2"/>
        <scheme val="minor"/>
      </rPr>
      <t>2 009</t>
    </r>
  </si>
  <si>
    <r>
      <rPr>
        <sz val="12"/>
        <color theme="1"/>
        <rFont val="Calibri"/>
        <family val="2"/>
        <scheme val="minor"/>
      </rPr>
      <t>26,5</t>
    </r>
  </si>
  <si>
    <r>
      <rPr>
        <sz val="12"/>
        <color theme="1"/>
        <rFont val="Calibri"/>
        <family val="2"/>
        <scheme val="minor"/>
      </rPr>
      <t>25,3 à 27,7</t>
    </r>
  </si>
  <si>
    <r>
      <rPr>
        <sz val="12"/>
        <color theme="1"/>
        <rFont val="Calibri"/>
        <family val="2"/>
        <scheme val="minor"/>
      </rPr>
      <t>1 436</t>
    </r>
  </si>
  <si>
    <r>
      <rPr>
        <sz val="12"/>
        <color theme="1"/>
        <rFont val="Calibri"/>
        <family val="2"/>
        <scheme val="minor"/>
      </rPr>
      <t>16,8</t>
    </r>
  </si>
  <si>
    <r>
      <rPr>
        <sz val="12"/>
        <color theme="1"/>
        <rFont val="Calibri"/>
        <family val="2"/>
        <scheme val="minor"/>
      </rPr>
      <t>16,0 à 17,7</t>
    </r>
  </si>
  <si>
    <r>
      <rPr>
        <sz val="12"/>
        <rFont val="Calibri"/>
        <family val="2"/>
        <scheme val="minor"/>
      </rPr>
      <t>Mélanome (non cutané)</t>
    </r>
  </si>
  <si>
    <r>
      <rPr>
        <sz val="12"/>
        <color theme="1"/>
        <rFont val="Calibri"/>
        <family val="2"/>
        <scheme val="minor"/>
      </rPr>
      <t>184</t>
    </r>
  </si>
  <si>
    <r>
      <rPr>
        <sz val="12"/>
        <rFont val="Calibri"/>
        <family val="2"/>
        <scheme val="minor"/>
      </rPr>
      <t>1,2</t>
    </r>
  </si>
  <si>
    <r>
      <rPr>
        <sz val="12"/>
        <color theme="1"/>
        <rFont val="Calibri"/>
        <family val="2"/>
        <scheme val="minor"/>
      </rPr>
      <t>1,0 à 1,3</t>
    </r>
  </si>
  <si>
    <r>
      <rPr>
        <sz val="12"/>
        <color theme="1"/>
        <rFont val="Calibri"/>
        <family val="2"/>
        <scheme val="minor"/>
      </rPr>
      <t>90</t>
    </r>
  </si>
  <si>
    <r>
      <rPr>
        <sz val="12"/>
        <color theme="1"/>
        <rFont val="Calibri"/>
        <family val="2"/>
        <scheme val="minor"/>
      </rPr>
      <t>1,0 à 1,5</t>
    </r>
  </si>
  <si>
    <r>
      <rPr>
        <sz val="12"/>
        <color theme="1"/>
        <rFont val="Calibri"/>
        <family val="2"/>
        <scheme val="minor"/>
      </rPr>
      <t>94</t>
    </r>
  </si>
  <si>
    <r>
      <rPr>
        <sz val="12"/>
        <color theme="1"/>
        <rFont val="Calibri"/>
        <family val="2"/>
        <scheme val="minor"/>
      </rPr>
      <t>0,9 à 1,4</t>
    </r>
  </si>
  <si>
    <r>
      <rPr>
        <sz val="12"/>
        <rFont val="Calibri"/>
        <family val="2"/>
        <scheme val="minor"/>
      </rPr>
      <t xml:space="preserve">  Mélanome - muqueuse</t>
    </r>
  </si>
  <si>
    <r>
      <rPr>
        <sz val="12"/>
        <color theme="1"/>
        <rFont val="Calibri"/>
        <family val="2"/>
        <scheme val="minor"/>
      </rPr>
      <t>58</t>
    </r>
  </si>
  <si>
    <r>
      <rPr>
        <sz val="12"/>
        <rFont val="Calibri"/>
        <family val="2"/>
        <scheme val="minor"/>
      </rPr>
      <t>0,4</t>
    </r>
  </si>
  <si>
    <r>
      <rPr>
        <sz val="12"/>
        <color theme="1"/>
        <rFont val="Calibri"/>
        <family val="2"/>
        <scheme val="minor"/>
      </rPr>
      <t>0,3 à 0,5</t>
    </r>
  </si>
  <si>
    <r>
      <rPr>
        <sz val="12"/>
        <color theme="1"/>
        <rFont val="Calibri"/>
        <family val="2"/>
        <scheme val="minor"/>
      </rPr>
      <t>36</t>
    </r>
  </si>
  <si>
    <r>
      <rPr>
        <sz val="12"/>
        <color theme="1"/>
        <rFont val="Calibri"/>
        <family val="2"/>
        <scheme val="minor"/>
      </rPr>
      <t>0,3 à 0,6</t>
    </r>
  </si>
  <si>
    <r>
      <rPr>
        <sz val="12"/>
        <rFont val="Calibri"/>
        <family val="2"/>
        <scheme val="minor"/>
      </rPr>
      <t xml:space="preserve">  Mélanome - oculaire</t>
    </r>
  </si>
  <si>
    <r>
      <rPr>
        <sz val="12"/>
        <color theme="1"/>
        <rFont val="Calibri"/>
        <family val="2"/>
        <scheme val="minor"/>
      </rPr>
      <t>126</t>
    </r>
  </si>
  <si>
    <r>
      <rPr>
        <sz val="12"/>
        <color theme="1"/>
        <rFont val="Calibri"/>
        <family val="2"/>
        <scheme val="minor"/>
      </rPr>
      <t>0,7 à 1,0</t>
    </r>
  </si>
  <si>
    <r>
      <rPr>
        <sz val="12"/>
        <color theme="1"/>
        <rFont val="Calibri"/>
        <family val="2"/>
        <scheme val="minor"/>
      </rPr>
      <t>68</t>
    </r>
  </si>
  <si>
    <r>
      <rPr>
        <sz val="12"/>
        <color theme="1"/>
        <rFont val="Calibri"/>
        <family val="2"/>
        <scheme val="minor"/>
      </rPr>
      <t>0,9</t>
    </r>
  </si>
  <si>
    <r>
      <rPr>
        <sz val="12"/>
        <color theme="1"/>
        <rFont val="Calibri"/>
        <family val="2"/>
        <scheme val="minor"/>
      </rPr>
      <t>0,7 à 1,2</t>
    </r>
  </si>
  <si>
    <r>
      <rPr>
        <sz val="12"/>
        <color theme="1"/>
        <rFont val="Calibri"/>
        <family val="2"/>
        <scheme val="minor"/>
      </rPr>
      <t>0,5 à 0,9</t>
    </r>
  </si>
  <si>
    <r>
      <rPr>
        <sz val="12"/>
        <color theme="1"/>
        <rFont val="Calibri"/>
        <family val="2"/>
        <scheme val="minor"/>
      </rPr>
      <t>10 051</t>
    </r>
  </si>
  <si>
    <r>
      <rPr>
        <sz val="12"/>
        <color theme="1"/>
        <rFont val="Calibri"/>
        <family val="2"/>
        <scheme val="minor"/>
      </rPr>
      <t>58,6</t>
    </r>
  </si>
  <si>
    <r>
      <rPr>
        <sz val="12"/>
        <color theme="1"/>
        <rFont val="Calibri"/>
        <family val="2"/>
        <scheme val="minor"/>
      </rPr>
      <t>57,5 à 59,8</t>
    </r>
  </si>
  <si>
    <r>
      <rPr>
        <sz val="12"/>
        <color theme="1"/>
        <rFont val="Calibri"/>
        <family val="2"/>
        <scheme val="minor"/>
      </rPr>
      <t>5 003</t>
    </r>
  </si>
  <si>
    <r>
      <rPr>
        <sz val="12"/>
        <color theme="1"/>
        <rFont val="Calibri"/>
        <family val="2"/>
        <scheme val="minor"/>
      </rPr>
      <t>63,4</t>
    </r>
  </si>
  <si>
    <r>
      <rPr>
        <sz val="12"/>
        <color theme="1"/>
        <rFont val="Calibri"/>
        <family val="2"/>
        <scheme val="minor"/>
      </rPr>
      <t>61,6 à 65,2</t>
    </r>
  </si>
  <si>
    <r>
      <rPr>
        <sz val="12"/>
        <color theme="1"/>
        <rFont val="Calibri"/>
        <family val="2"/>
        <scheme val="minor"/>
      </rPr>
      <t>5 048</t>
    </r>
  </si>
  <si>
    <r>
      <rPr>
        <sz val="12"/>
        <color theme="1"/>
        <rFont val="Calibri"/>
        <family val="2"/>
        <scheme val="minor"/>
      </rPr>
      <t>55,3</t>
    </r>
  </si>
  <si>
    <r>
      <rPr>
        <sz val="12"/>
        <color theme="1"/>
        <rFont val="Calibri"/>
        <family val="2"/>
        <scheme val="minor"/>
      </rPr>
      <t>53,7 à 56,8</t>
    </r>
  </si>
  <si>
    <r>
      <rPr>
        <sz val="12"/>
        <rFont val="Calibri"/>
        <family val="2"/>
        <scheme val="minor"/>
      </rPr>
      <t xml:space="preserve">  Poumon - adénocarcinome</t>
    </r>
  </si>
  <si>
    <r>
      <rPr>
        <sz val="12"/>
        <color theme="1"/>
        <rFont val="Calibri"/>
        <family val="2"/>
        <scheme val="minor"/>
      </rPr>
      <t>3 584</t>
    </r>
  </si>
  <si>
    <r>
      <rPr>
        <sz val="12"/>
        <color theme="1"/>
        <rFont val="Calibri"/>
        <family val="2"/>
        <scheme val="minor"/>
      </rPr>
      <t>20,4 à 21,8</t>
    </r>
  </si>
  <si>
    <r>
      <rPr>
        <sz val="12"/>
        <color theme="1"/>
        <rFont val="Calibri"/>
        <family val="2"/>
        <scheme val="minor"/>
      </rPr>
      <t>1 683</t>
    </r>
  </si>
  <si>
    <r>
      <rPr>
        <sz val="12"/>
        <color theme="1"/>
        <rFont val="Calibri"/>
        <family val="2"/>
        <scheme val="minor"/>
      </rPr>
      <t>21,3</t>
    </r>
  </si>
  <si>
    <r>
      <rPr>
        <sz val="12"/>
        <color theme="1"/>
        <rFont val="Calibri"/>
        <family val="2"/>
        <scheme val="minor"/>
      </rPr>
      <t>20,3 à 22,3</t>
    </r>
  </si>
  <si>
    <r>
      <rPr>
        <sz val="12"/>
        <color theme="1"/>
        <rFont val="Calibri"/>
        <family val="2"/>
        <scheme val="minor"/>
      </rPr>
      <t>1 901</t>
    </r>
  </si>
  <si>
    <r>
      <rPr>
        <sz val="12"/>
        <color theme="1"/>
        <rFont val="Calibri"/>
        <family val="2"/>
        <scheme val="minor"/>
      </rPr>
      <t>21,2</t>
    </r>
  </si>
  <si>
    <r>
      <rPr>
        <sz val="12"/>
        <color theme="1"/>
        <rFont val="Calibri"/>
        <family val="2"/>
        <scheme val="minor"/>
      </rPr>
      <t>20,2 à 22,2</t>
    </r>
  </si>
  <si>
    <r>
      <rPr>
        <sz val="12"/>
        <rFont val="Calibri"/>
        <family val="2"/>
        <scheme val="minor"/>
      </rPr>
      <t xml:space="preserve">  Poumon - grandes cellules</t>
    </r>
  </si>
  <si>
    <r>
      <rPr>
        <sz val="12"/>
        <color theme="1"/>
        <rFont val="Calibri"/>
        <family val="2"/>
        <scheme val="minor"/>
      </rPr>
      <t>123</t>
    </r>
  </si>
  <si>
    <r>
      <rPr>
        <sz val="12"/>
        <color theme="1"/>
        <rFont val="Calibri"/>
        <family val="2"/>
        <scheme val="minor"/>
      </rPr>
      <t>61</t>
    </r>
  </si>
  <si>
    <r>
      <rPr>
        <sz val="12"/>
        <color theme="1"/>
        <rFont val="Calibri"/>
        <family val="2"/>
        <scheme val="minor"/>
      </rPr>
      <t>62</t>
    </r>
  </si>
  <si>
    <r>
      <rPr>
        <sz val="12"/>
        <rFont val="Calibri"/>
        <family val="2"/>
        <scheme val="minor"/>
      </rPr>
      <t xml:space="preserve">  Poumon - petites cellules</t>
    </r>
  </si>
  <si>
    <r>
      <rPr>
        <sz val="12"/>
        <color theme="1"/>
        <rFont val="Calibri"/>
        <family val="2"/>
        <scheme val="minor"/>
      </rPr>
      <t>915</t>
    </r>
  </si>
  <si>
    <r>
      <rPr>
        <sz val="12"/>
        <color theme="1"/>
        <rFont val="Calibri"/>
        <family val="2"/>
        <scheme val="minor"/>
      </rPr>
      <t>5,3</t>
    </r>
  </si>
  <si>
    <r>
      <rPr>
        <sz val="12"/>
        <color theme="1"/>
        <rFont val="Calibri"/>
        <family val="2"/>
        <scheme val="minor"/>
      </rPr>
      <t>5,0 à 5,7</t>
    </r>
  </si>
  <si>
    <r>
      <rPr>
        <sz val="12"/>
        <color theme="1"/>
        <rFont val="Calibri"/>
        <family val="2"/>
        <scheme val="minor"/>
      </rPr>
      <t>463</t>
    </r>
  </si>
  <si>
    <r>
      <rPr>
        <sz val="12"/>
        <color theme="1"/>
        <rFont val="Calibri"/>
        <family val="2"/>
        <scheme val="minor"/>
      </rPr>
      <t>5,3 à 6,3</t>
    </r>
  </si>
  <si>
    <r>
      <rPr>
        <sz val="12"/>
        <color theme="1"/>
        <rFont val="Calibri"/>
        <family val="2"/>
        <scheme val="minor"/>
      </rPr>
      <t>4,6 à 5,5</t>
    </r>
  </si>
  <si>
    <r>
      <rPr>
        <sz val="12"/>
        <rFont val="Calibri"/>
        <family val="2"/>
        <scheme val="minor"/>
      </rPr>
      <t xml:space="preserve">  Poumon - cellules squameuses</t>
    </r>
  </si>
  <si>
    <r>
      <rPr>
        <sz val="12"/>
        <color theme="1"/>
        <rFont val="Calibri"/>
        <family val="2"/>
        <scheme val="minor"/>
      </rPr>
      <t>1 605</t>
    </r>
  </si>
  <si>
    <r>
      <rPr>
        <sz val="12"/>
        <color theme="1"/>
        <rFont val="Calibri"/>
        <family val="2"/>
        <scheme val="minor"/>
      </rPr>
      <t>9,2</t>
    </r>
  </si>
  <si>
    <r>
      <rPr>
        <sz val="12"/>
        <color theme="1"/>
        <rFont val="Calibri"/>
        <family val="2"/>
        <scheme val="minor"/>
      </rPr>
      <t>8,8 à 9,7</t>
    </r>
  </si>
  <si>
    <r>
      <rPr>
        <sz val="12"/>
        <color theme="1"/>
        <rFont val="Calibri"/>
        <family val="2"/>
        <scheme val="minor"/>
      </rPr>
      <t>992</t>
    </r>
  </si>
  <si>
    <r>
      <rPr>
        <sz val="12"/>
        <color theme="1"/>
        <rFont val="Calibri"/>
        <family val="2"/>
        <scheme val="minor"/>
      </rPr>
      <t>11,6 à 13,1</t>
    </r>
  </si>
  <si>
    <r>
      <rPr>
        <sz val="12"/>
        <color theme="1"/>
        <rFont val="Calibri"/>
        <family val="2"/>
        <scheme val="minor"/>
      </rPr>
      <t>613</t>
    </r>
  </si>
  <si>
    <r>
      <rPr>
        <sz val="12"/>
        <rFont val="Calibri"/>
        <family val="2"/>
        <scheme val="minor"/>
      </rPr>
      <t>6,6</t>
    </r>
  </si>
  <si>
    <r>
      <rPr>
        <sz val="12"/>
        <color theme="1"/>
        <rFont val="Calibri"/>
        <family val="2"/>
        <scheme val="minor"/>
      </rPr>
      <t>6,1 à 7,1</t>
    </r>
  </si>
  <si>
    <r>
      <rPr>
        <sz val="12"/>
        <color theme="1"/>
        <rFont val="Calibri"/>
        <family val="2"/>
        <scheme val="minor"/>
      </rPr>
      <t>3 872</t>
    </r>
  </si>
  <si>
    <r>
      <rPr>
        <sz val="12"/>
        <color theme="1"/>
        <rFont val="Calibri"/>
        <family val="2"/>
        <scheme val="minor"/>
      </rPr>
      <t>22,0 à 23,5</t>
    </r>
  </si>
  <si>
    <r>
      <rPr>
        <sz val="12"/>
        <color theme="1"/>
        <rFont val="Calibri"/>
        <family val="2"/>
        <scheme val="minor"/>
      </rPr>
      <t>2 913</t>
    </r>
  </si>
  <si>
    <r>
      <rPr>
        <sz val="12"/>
        <color theme="1"/>
        <rFont val="Calibri"/>
        <family val="2"/>
        <scheme val="minor"/>
      </rPr>
      <t>37,8</t>
    </r>
  </si>
  <si>
    <r>
      <rPr>
        <sz val="12"/>
        <color theme="1"/>
        <rFont val="Calibri"/>
        <family val="2"/>
        <scheme val="minor"/>
      </rPr>
      <t>36,4 à 39,2</t>
    </r>
  </si>
  <si>
    <r>
      <rPr>
        <sz val="12"/>
        <color theme="1"/>
        <rFont val="Calibri"/>
        <family val="2"/>
        <scheme val="minor"/>
      </rPr>
      <t>959</t>
    </r>
  </si>
  <si>
    <r>
      <rPr>
        <sz val="12"/>
        <color theme="1"/>
        <rFont val="Calibri"/>
        <family val="2"/>
        <scheme val="minor"/>
      </rPr>
      <t>10,5</t>
    </r>
  </si>
  <si>
    <r>
      <rPr>
        <sz val="12"/>
        <color theme="1"/>
        <rFont val="Calibri"/>
        <family val="2"/>
        <scheme val="minor"/>
      </rPr>
      <t>9,8 à 11,1</t>
    </r>
  </si>
  <si>
    <r>
      <rPr>
        <sz val="12"/>
        <color theme="1"/>
        <rFont val="Calibri"/>
        <family val="2"/>
        <scheme val="minor"/>
      </rPr>
      <t>2 387</t>
    </r>
  </si>
  <si>
    <r>
      <rPr>
        <sz val="12"/>
        <color theme="1"/>
        <rFont val="Calibri"/>
        <family val="2"/>
        <scheme val="minor"/>
      </rPr>
      <t>14,3 à 15,5</t>
    </r>
  </si>
  <si>
    <r>
      <rPr>
        <sz val="12"/>
        <color theme="1"/>
        <rFont val="Calibri"/>
        <family val="2"/>
        <scheme val="minor"/>
      </rPr>
      <t>1 617</t>
    </r>
  </si>
  <si>
    <r>
      <rPr>
        <sz val="12"/>
        <color theme="1"/>
        <rFont val="Calibri"/>
        <family val="2"/>
        <scheme val="minor"/>
      </rPr>
      <t>20,3 à 22,4</t>
    </r>
  </si>
  <si>
    <r>
      <rPr>
        <sz val="12"/>
        <color theme="1"/>
        <rFont val="Calibri"/>
        <family val="2"/>
        <scheme val="minor"/>
      </rPr>
      <t>770</t>
    </r>
  </si>
  <si>
    <r>
      <rPr>
        <sz val="12"/>
        <color theme="1"/>
        <rFont val="Calibri"/>
        <family val="2"/>
        <scheme val="minor"/>
      </rPr>
      <t>9,1</t>
    </r>
  </si>
  <si>
    <r>
      <rPr>
        <sz val="12"/>
        <color theme="1"/>
        <rFont val="Calibri"/>
        <family val="2"/>
        <scheme val="minor"/>
      </rPr>
      <t>8,5 à 9,8</t>
    </r>
  </si>
  <si>
    <r>
      <rPr>
        <b/>
        <sz val="12"/>
        <color theme="1"/>
        <rFont val="Calibri"/>
        <family val="2"/>
        <scheme val="minor"/>
      </rPr>
      <t>Tableau 2.5</t>
    </r>
    <r>
      <rPr>
        <sz val="12"/>
        <color theme="1"/>
        <rFont val="Calibri"/>
        <family val="2"/>
        <scheme val="minor"/>
      </rPr>
      <t xml:space="preserve"> Âge médian au moment du diagnostic par type de cancer et sexe binaire, Ontario, 2018 à 2020</t>
    </r>
  </si>
  <si>
    <r>
      <rPr>
        <b/>
        <sz val="12"/>
        <color theme="1"/>
        <rFont val="Calibri"/>
        <family val="2"/>
        <scheme val="minor"/>
      </rPr>
      <t xml:space="preserve">Hommes et femmes combinés </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Âge (en années)</t>
    </r>
  </si>
  <si>
    <r>
      <rPr>
        <b/>
        <sz val="12"/>
        <color theme="1"/>
        <rFont val="Calibri"/>
        <family val="2"/>
        <scheme val="minor"/>
      </rPr>
      <t xml:space="preserve">Hommes </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Âge (en années)</t>
    </r>
  </si>
  <si>
    <r>
      <rPr>
        <b/>
        <sz val="12"/>
        <color theme="1"/>
        <rFont val="Calibri"/>
        <family val="2"/>
        <scheme val="minor"/>
      </rPr>
      <t xml:space="preserve">Femmes </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Âge (en années)</t>
    </r>
  </si>
  <si>
    <r>
      <rPr>
        <b/>
        <sz val="12"/>
        <rFont val="Calibri"/>
        <family val="2"/>
        <scheme val="minor"/>
      </rPr>
      <t>Tous les cancers combinés</t>
    </r>
  </si>
  <si>
    <r>
      <rPr>
        <b/>
        <sz val="12"/>
        <color theme="1"/>
        <rFont val="Calibri"/>
        <family val="2"/>
        <scheme val="minor"/>
      </rPr>
      <t>161,5 à 183,2</t>
    </r>
  </si>
  <si>
    <r>
      <rPr>
        <sz val="12"/>
        <color theme="1"/>
        <rFont val="Calibri"/>
        <family val="2"/>
        <scheme val="minor"/>
      </rPr>
      <t>Leucémies, maladies myéloprolifératives et maladies myélodysplasiques</t>
    </r>
  </si>
  <si>
    <r>
      <rPr>
        <sz val="12"/>
        <color theme="1"/>
        <rFont val="Calibri"/>
        <family val="2"/>
        <scheme val="minor"/>
      </rPr>
      <t>50,4 à 62,8</t>
    </r>
  </si>
  <si>
    <r>
      <rPr>
        <sz val="12"/>
        <color theme="1"/>
        <rFont val="Calibri"/>
        <family val="2"/>
        <scheme val="minor"/>
      </rPr>
      <t>Lymphomes et tumeurs réticuloendothéliales</t>
    </r>
  </si>
  <si>
    <r>
      <rPr>
        <sz val="12"/>
        <color theme="1"/>
        <rFont val="Calibri"/>
        <family val="2"/>
        <scheme val="minor"/>
      </rPr>
      <t>17,7 à 25,3</t>
    </r>
  </si>
  <si>
    <r>
      <rPr>
        <sz val="12"/>
        <color theme="1"/>
        <rFont val="Calibri"/>
        <family val="2"/>
        <scheme val="minor"/>
      </rPr>
      <t>Tumeurs du SNC et tumeurs intracrâniennes et intramédullaires diverses</t>
    </r>
  </si>
  <si>
    <r>
      <rPr>
        <sz val="12"/>
        <color theme="1"/>
        <rFont val="Calibri"/>
        <family val="2"/>
        <scheme val="minor"/>
      </rPr>
      <t>36,5 à 47,1</t>
    </r>
  </si>
  <si>
    <r>
      <rPr>
        <sz val="12"/>
        <color theme="1"/>
        <rFont val="Calibri"/>
        <family val="2"/>
        <scheme val="minor"/>
      </rPr>
      <t>Neuroblastomes et autres tumeurs du système nerveux périphérique</t>
    </r>
  </si>
  <si>
    <r>
      <rPr>
        <sz val="12"/>
        <color theme="1"/>
        <rFont val="Calibri"/>
        <family val="2"/>
        <scheme val="minor"/>
      </rPr>
      <t>8,5 à 14,0</t>
    </r>
  </si>
  <si>
    <r>
      <rPr>
        <sz val="12"/>
        <color theme="1"/>
        <rFont val="Calibri"/>
        <family val="2"/>
        <scheme val="minor"/>
      </rPr>
      <t>Rétinoblastomes</t>
    </r>
  </si>
  <si>
    <r>
      <rPr>
        <sz val="12"/>
        <color theme="1"/>
        <rFont val="Calibri"/>
        <family val="2"/>
        <scheme val="minor"/>
      </rPr>
      <t>2,4 à 5,7</t>
    </r>
  </si>
  <si>
    <r>
      <rPr>
        <sz val="12"/>
        <color indexed="8"/>
        <rFont val="Calibri"/>
        <family val="2"/>
      </rPr>
      <t>Tumeurs rénales</t>
    </r>
  </si>
  <si>
    <r>
      <rPr>
        <sz val="12"/>
        <color theme="1"/>
        <rFont val="Calibri"/>
        <family val="2"/>
        <scheme val="minor"/>
      </rPr>
      <t>6,0 à 10,7</t>
    </r>
  </si>
  <si>
    <r>
      <rPr>
        <sz val="12"/>
        <color indexed="8"/>
        <rFont val="Calibri"/>
        <family val="2"/>
      </rPr>
      <t>Tumeurs hépatiques</t>
    </r>
  </si>
  <si>
    <r>
      <rPr>
        <sz val="12"/>
        <color theme="1"/>
        <rFont val="Calibri"/>
        <family val="2"/>
        <scheme val="minor"/>
      </rPr>
      <t>2,8 à 6,3</t>
    </r>
  </si>
  <si>
    <r>
      <rPr>
        <sz val="12"/>
        <color indexed="8"/>
        <rFont val="Calibri"/>
        <family val="2"/>
      </rPr>
      <t>Tumeurs osseuses malignes</t>
    </r>
  </si>
  <si>
    <r>
      <rPr>
        <sz val="12"/>
        <color theme="1"/>
        <rFont val="Calibri"/>
        <family val="2"/>
        <scheme val="minor"/>
      </rPr>
      <t>4,3 à 8,5</t>
    </r>
  </si>
  <si>
    <r>
      <rPr>
        <sz val="12"/>
        <color indexed="8"/>
        <rFont val="Calibri"/>
        <family val="2"/>
      </rPr>
      <t>Sarcomes des tissus mous et autres sarcomes extraosseux</t>
    </r>
  </si>
  <si>
    <r>
      <rPr>
        <sz val="12"/>
        <color theme="1"/>
        <rFont val="Calibri"/>
        <family val="2"/>
        <scheme val="minor"/>
      </rPr>
      <t>7,0 à 12,1</t>
    </r>
  </si>
  <si>
    <r>
      <rPr>
        <sz val="12"/>
        <color theme="1"/>
        <rFont val="Calibri"/>
        <family val="2"/>
        <scheme val="minor"/>
      </rPr>
      <t>Tumeurs germinales, trophoblastiques et gonadiques</t>
    </r>
  </si>
  <si>
    <r>
      <rPr>
        <sz val="12"/>
        <color theme="1"/>
        <rFont val="Calibri"/>
        <family val="2"/>
        <scheme val="minor"/>
      </rPr>
      <t>4,3 à 8,4</t>
    </r>
  </si>
  <si>
    <r>
      <rPr>
        <sz val="12"/>
        <color theme="1"/>
        <rFont val="Calibri"/>
        <family val="2"/>
        <scheme val="minor"/>
      </rPr>
      <t>Tumeurs malignes autres et non précisées</t>
    </r>
  </si>
  <si>
    <r>
      <rPr>
        <sz val="12"/>
        <color theme="1"/>
        <rFont val="Calibri"/>
        <family val="2"/>
        <scheme val="minor"/>
      </rPr>
      <t>3,5 à 7,3</t>
    </r>
  </si>
  <si>
    <r>
      <rPr>
        <b/>
        <sz val="12"/>
        <rFont val="Calibri"/>
        <family val="2"/>
        <scheme val="minor"/>
      </rPr>
      <t xml:space="preserve">Tableau 2.6 </t>
    </r>
    <r>
      <rPr>
        <sz val="12"/>
        <rFont val="Calibri"/>
        <family val="2"/>
        <scheme val="minor"/>
      </rPr>
      <t>Nombre d’incidences et taux par type de cancer et groupe d’âge, Ontario, 2020</t>
    </r>
  </si>
  <si>
    <r>
      <rPr>
        <b/>
        <sz val="12"/>
        <rFont val="Calibri"/>
        <family val="2"/>
        <scheme val="minor"/>
      </rPr>
      <t>0 à 39 ans</t>
    </r>
    <r>
      <rPr>
        <sz val="12"/>
        <rFont val="Calibri"/>
        <family val="2"/>
        <scheme val="minor"/>
      </rPr>
      <t xml:space="preserve">
</t>
    </r>
    <r>
      <rPr>
        <sz val="12"/>
        <rFont val="Calibri"/>
        <family val="2"/>
      </rPr>
      <t xml:space="preserve">–
</t>
    </r>
    <r>
      <rPr>
        <sz val="12"/>
        <rFont val="Calibri"/>
        <family val="2"/>
        <scheme val="minor"/>
      </rPr>
      <t>nouveaux cas</t>
    </r>
  </si>
  <si>
    <r>
      <rPr>
        <b/>
        <sz val="12"/>
        <rFont val="Calibri"/>
        <family val="2"/>
        <scheme val="minor"/>
      </rPr>
      <t>0 à 39 ans</t>
    </r>
    <r>
      <rPr>
        <sz val="12"/>
        <rFont val="Calibri"/>
        <family val="2"/>
        <scheme val="minor"/>
      </rPr>
      <t xml:space="preserve">
–
taux par âge</t>
    </r>
  </si>
  <si>
    <r>
      <rPr>
        <b/>
        <sz val="12"/>
        <rFont val="Calibri"/>
        <family val="2"/>
        <scheme val="minor"/>
      </rPr>
      <t>0 à 39 ans</t>
    </r>
    <r>
      <rPr>
        <sz val="12"/>
        <rFont val="Calibri"/>
        <family val="2"/>
        <scheme val="minor"/>
      </rPr>
      <t xml:space="preserve">
–
IC à 95 %</t>
    </r>
  </si>
  <si>
    <r>
      <rPr>
        <b/>
        <sz val="12"/>
        <rFont val="Calibri"/>
        <family val="2"/>
        <scheme val="minor"/>
      </rPr>
      <t>40 à 59 ans</t>
    </r>
    <r>
      <rPr>
        <sz val="12"/>
        <rFont val="Calibri"/>
        <family val="2"/>
        <scheme val="minor"/>
      </rPr>
      <t xml:space="preserve">
–
nouveaux cas</t>
    </r>
  </si>
  <si>
    <r>
      <rPr>
        <b/>
        <sz val="12"/>
        <rFont val="Calibri"/>
        <family val="2"/>
        <scheme val="minor"/>
      </rPr>
      <t>40 à 59 ans</t>
    </r>
    <r>
      <rPr>
        <sz val="12"/>
        <rFont val="Calibri"/>
        <family val="2"/>
        <scheme val="minor"/>
      </rPr>
      <t xml:space="preserve">
–
taux par âge</t>
    </r>
  </si>
  <si>
    <r>
      <rPr>
        <b/>
        <sz val="12"/>
        <rFont val="Calibri"/>
        <family val="2"/>
        <scheme val="minor"/>
      </rPr>
      <t>40 à 59 ans</t>
    </r>
    <r>
      <rPr>
        <sz val="12"/>
        <rFont val="Calibri"/>
        <family val="2"/>
        <scheme val="minor"/>
      </rPr>
      <t xml:space="preserve">
–
IC à 95 %</t>
    </r>
  </si>
  <si>
    <r>
      <rPr>
        <b/>
        <sz val="12"/>
        <rFont val="Calibri"/>
        <family val="2"/>
        <scheme val="minor"/>
      </rPr>
      <t>60 à 79 ans</t>
    </r>
    <r>
      <rPr>
        <sz val="12"/>
        <rFont val="Calibri"/>
        <family val="2"/>
        <scheme val="minor"/>
      </rPr>
      <t xml:space="preserve">
–
nouveaux cas</t>
    </r>
  </si>
  <si>
    <r>
      <rPr>
        <b/>
        <sz val="12"/>
        <rFont val="Calibri"/>
        <family val="2"/>
        <scheme val="minor"/>
      </rPr>
      <t>60 à 79 ans</t>
    </r>
    <r>
      <rPr>
        <sz val="12"/>
        <rFont val="Calibri"/>
        <family val="2"/>
        <scheme val="minor"/>
      </rPr>
      <t xml:space="preserve">
–
taux par âge</t>
    </r>
  </si>
  <si>
    <r>
      <rPr>
        <b/>
        <sz val="12"/>
        <rFont val="Calibri"/>
        <family val="2"/>
        <scheme val="minor"/>
      </rPr>
      <t>60 à 79 ans</t>
    </r>
    <r>
      <rPr>
        <sz val="12"/>
        <rFont val="Calibri"/>
        <family val="2"/>
        <scheme val="minor"/>
      </rPr>
      <t xml:space="preserve">
–
IC à 95 %</t>
    </r>
  </si>
  <si>
    <r>
      <rPr>
        <b/>
        <sz val="12"/>
        <rFont val="Calibri"/>
        <family val="2"/>
        <scheme val="minor"/>
      </rPr>
      <t>80 ans et plus</t>
    </r>
    <r>
      <rPr>
        <sz val="12"/>
        <rFont val="Calibri"/>
        <family val="2"/>
        <scheme val="minor"/>
      </rPr>
      <t xml:space="preserve">
–
nouveaux cas</t>
    </r>
  </si>
  <si>
    <r>
      <rPr>
        <b/>
        <sz val="12"/>
        <rFont val="Calibri"/>
        <family val="2"/>
        <scheme val="minor"/>
      </rPr>
      <t>80 ans et plus</t>
    </r>
    <r>
      <rPr>
        <sz val="12"/>
        <rFont val="Calibri"/>
        <family val="2"/>
        <scheme val="minor"/>
      </rPr>
      <t xml:space="preserve">
–
taux par âge</t>
    </r>
  </si>
  <si>
    <r>
      <rPr>
        <b/>
        <sz val="12"/>
        <rFont val="Calibri"/>
        <family val="2"/>
        <scheme val="minor"/>
      </rPr>
      <t>80 ans et plus</t>
    </r>
    <r>
      <rPr>
        <sz val="12"/>
        <rFont val="Calibri"/>
        <family val="2"/>
        <scheme val="minor"/>
      </rPr>
      <t xml:space="preserve">
–
IC à 95 %</t>
    </r>
  </si>
  <si>
    <r>
      <rPr>
        <b/>
        <sz val="12"/>
        <rFont val="Calibri"/>
        <family val="2"/>
        <scheme val="minor"/>
      </rPr>
      <t>52 à 55,4</t>
    </r>
  </si>
  <si>
    <r>
      <rPr>
        <b/>
        <sz val="12"/>
        <rFont val="Calibri"/>
        <family val="2"/>
        <scheme val="minor"/>
      </rPr>
      <t>435,2 à 448,4</t>
    </r>
  </si>
  <si>
    <r>
      <rPr>
        <b/>
        <sz val="12"/>
        <rFont val="Calibri"/>
        <family val="2"/>
        <scheme val="minor"/>
      </rPr>
      <t>1448,5 à 1476,4</t>
    </r>
  </si>
  <si>
    <r>
      <rPr>
        <b/>
        <sz val="12"/>
        <rFont val="Calibri"/>
        <family val="2"/>
        <scheme val="minor"/>
      </rPr>
      <t>2269,1 à 2342,5</t>
    </r>
  </si>
  <si>
    <r>
      <rPr>
        <sz val="12"/>
        <rFont val="Calibri"/>
        <family val="2"/>
        <scheme val="minor"/>
      </rPr>
      <t>Cerveau et autres cancers du système nerveux - tumeurs malignes*</t>
    </r>
  </si>
  <si>
    <r>
      <rPr>
        <sz val="12"/>
        <rFont val="Calibri"/>
        <family val="2"/>
        <scheme val="minor"/>
      </rPr>
      <t>2,6 à 3,4</t>
    </r>
  </si>
  <si>
    <r>
      <rPr>
        <sz val="12"/>
        <rFont val="Calibri"/>
        <family val="2"/>
        <scheme val="minor"/>
      </rPr>
      <t>6,6 à 8,3</t>
    </r>
  </si>
  <si>
    <r>
      <rPr>
        <sz val="12"/>
        <rFont val="Calibri"/>
        <family val="2"/>
        <scheme val="minor"/>
      </rPr>
      <t>16,9 à 20,0</t>
    </r>
  </si>
  <si>
    <r>
      <rPr>
        <sz val="12"/>
        <rFont val="Calibri"/>
        <family val="2"/>
        <scheme val="minor"/>
      </rPr>
      <t>20,6 à 28,3</t>
    </r>
  </si>
  <si>
    <r>
      <rPr>
        <sz val="12"/>
        <rFont val="Calibri"/>
        <family val="2"/>
        <scheme val="minor"/>
      </rPr>
      <t>0,3 à 0,7</t>
    </r>
  </si>
  <si>
    <r>
      <rPr>
        <sz val="12"/>
        <rFont val="Calibri"/>
        <family val="2"/>
        <scheme val="minor"/>
      </rPr>
      <t>3,8 à 5,2</t>
    </r>
  </si>
  <si>
    <r>
      <rPr>
        <sz val="12"/>
        <rFont val="Calibri"/>
        <family val="2"/>
        <scheme val="minor"/>
      </rPr>
      <t>11,9 à 14,6</t>
    </r>
  </si>
  <si>
    <r>
      <rPr>
        <sz val="12"/>
        <rFont val="Calibri"/>
        <family val="2"/>
        <scheme val="minor"/>
      </rPr>
      <t>7,9 à 12,9</t>
    </r>
  </si>
  <si>
    <r>
      <rPr>
        <sz val="12"/>
        <rFont val="Calibri"/>
        <family val="2"/>
        <scheme val="minor"/>
      </rPr>
      <t>1,4 à 2,0</t>
    </r>
  </si>
  <si>
    <r>
      <rPr>
        <sz val="12"/>
        <rFont val="Calibri"/>
        <family val="2"/>
        <scheme val="minor"/>
      </rPr>
      <t>1,4 à 2,3</t>
    </r>
  </si>
  <si>
    <r>
      <rPr>
        <sz val="12"/>
        <rFont val="Calibri"/>
        <family val="2"/>
        <scheme val="minor"/>
      </rPr>
      <t>1,9 à 3,0</t>
    </r>
  </si>
  <si>
    <r>
      <rPr>
        <sz val="12"/>
        <rFont val="Calibri"/>
        <family val="2"/>
        <scheme val="minor"/>
      </rPr>
      <t>0,6 à 2,6</t>
    </r>
  </si>
  <si>
    <r>
      <rPr>
        <sz val="12"/>
        <rFont val="Calibri"/>
        <family val="2"/>
        <scheme val="minor"/>
      </rPr>
      <t>Cerveau et autres cancers du système nerveux - tumeurs non malignes*</t>
    </r>
  </si>
  <si>
    <r>
      <rPr>
        <sz val="12"/>
        <rFont val="Calibri"/>
        <family val="2"/>
        <scheme val="minor"/>
      </rPr>
      <t>3,7 à 4,7</t>
    </r>
  </si>
  <si>
    <r>
      <rPr>
        <sz val="12"/>
        <rFont val="Calibri"/>
        <family val="2"/>
        <scheme val="minor"/>
      </rPr>
      <t>14,2 à 16,7</t>
    </r>
  </si>
  <si>
    <r>
      <rPr>
        <sz val="12"/>
        <rFont val="Calibri"/>
        <family val="2"/>
        <scheme val="minor"/>
      </rPr>
      <t>27,8 à 31,8</t>
    </r>
  </si>
  <si>
    <r>
      <rPr>
        <sz val="12"/>
        <rFont val="Calibri"/>
        <family val="2"/>
        <scheme val="minor"/>
      </rPr>
      <t>48,6 à 60</t>
    </r>
  </si>
  <si>
    <r>
      <rPr>
        <sz val="12"/>
        <rFont val="Calibri"/>
        <family val="2"/>
        <scheme val="minor"/>
      </rPr>
      <t>4,4 à 5,9</t>
    </r>
  </si>
  <si>
    <r>
      <rPr>
        <sz val="12"/>
        <rFont val="Calibri"/>
        <family val="2"/>
        <scheme val="minor"/>
      </rPr>
      <t>8,5 à 10,8</t>
    </r>
  </si>
  <si>
    <r>
      <rPr>
        <sz val="12"/>
        <rFont val="Calibri"/>
        <family val="2"/>
        <scheme val="minor"/>
      </rPr>
      <t>6,8 à 11,5</t>
    </r>
  </si>
  <si>
    <r>
      <rPr>
        <sz val="12"/>
        <rFont val="Calibri"/>
        <family val="2"/>
        <scheme val="minor"/>
      </rPr>
      <t>1,2 à 1,7</t>
    </r>
  </si>
  <si>
    <r>
      <rPr>
        <sz val="12"/>
        <rFont val="Calibri"/>
        <family val="2"/>
        <scheme val="minor"/>
      </rPr>
      <t>3,6 à 5,0</t>
    </r>
  </si>
  <si>
    <r>
      <rPr>
        <sz val="12"/>
        <rFont val="Calibri"/>
        <family val="2"/>
        <scheme val="minor"/>
      </rPr>
      <t>4,9 à 6,7</t>
    </r>
  </si>
  <si>
    <r>
      <rPr>
        <sz val="12"/>
        <rFont val="Calibri"/>
        <family val="2"/>
        <scheme val="minor"/>
      </rPr>
      <t>5,5 à 9,8</t>
    </r>
  </si>
  <si>
    <r>
      <rPr>
        <sz val="12"/>
        <rFont val="Calibri"/>
        <family val="2"/>
        <scheme val="minor"/>
      </rPr>
      <t>13,1 à 15,6</t>
    </r>
  </si>
  <si>
    <r>
      <rPr>
        <sz val="12"/>
        <rFont val="Calibri"/>
        <family val="2"/>
        <scheme val="minor"/>
      </rPr>
      <t>180,3 à 192,4</t>
    </r>
  </si>
  <si>
    <r>
      <rPr>
        <sz val="12"/>
        <rFont val="Calibri"/>
        <family val="2"/>
        <scheme val="minor"/>
      </rPr>
      <t>323,3 à 341,7</t>
    </r>
  </si>
  <si>
    <r>
      <rPr>
        <sz val="12"/>
        <rFont val="Calibri"/>
        <family val="2"/>
        <scheme val="minor"/>
      </rPr>
      <t>346,3 à 384,3</t>
    </r>
  </si>
  <si>
    <r>
      <rPr>
        <sz val="12"/>
        <rFont val="Calibri"/>
        <family val="2"/>
        <scheme val="minor"/>
      </rPr>
      <t>12,1 à 15,5</t>
    </r>
  </si>
  <si>
    <r>
      <rPr>
        <sz val="12"/>
        <rFont val="Calibri"/>
        <family val="2"/>
        <scheme val="minor"/>
      </rPr>
      <t>8,2 à 11,4</t>
    </r>
  </si>
  <si>
    <r>
      <rPr>
        <sz val="12"/>
        <rFont val="Calibri"/>
        <family val="2"/>
        <scheme val="minor"/>
      </rPr>
      <t>4,5 à 10,0</t>
    </r>
  </si>
  <si>
    <r>
      <rPr>
        <sz val="12"/>
        <rFont val="Calibri"/>
        <family val="2"/>
        <scheme val="minor"/>
      </rPr>
      <t>2,3 à 3,5</t>
    </r>
  </si>
  <si>
    <r>
      <rPr>
        <sz val="12"/>
        <rFont val="Calibri"/>
        <family val="2"/>
        <scheme val="minor"/>
      </rPr>
      <t>18,7 à 22,8</t>
    </r>
  </si>
  <si>
    <r>
      <rPr>
        <sz val="12"/>
        <rFont val="Calibri"/>
        <family val="2"/>
        <scheme val="minor"/>
      </rPr>
      <t>35,3 à 41,6</t>
    </r>
  </si>
  <si>
    <r>
      <rPr>
        <sz val="12"/>
        <rFont val="Calibri"/>
        <family val="2"/>
        <scheme val="minor"/>
      </rPr>
      <t>39,7 à 53,4</t>
    </r>
  </si>
  <si>
    <r>
      <rPr>
        <sz val="12"/>
        <rFont val="Calibri"/>
        <family val="2"/>
        <scheme val="minor"/>
      </rPr>
      <t>1075†</t>
    </r>
  </si>
  <si>
    <r>
      <rPr>
        <sz val="12"/>
        <rFont val="Calibri"/>
        <family val="2"/>
        <scheme val="minor"/>
      </rPr>
      <t>52,9 à 59,7</t>
    </r>
  </si>
  <si>
    <r>
      <rPr>
        <sz val="12"/>
        <rFont val="Calibri"/>
        <family val="2"/>
        <scheme val="minor"/>
      </rPr>
      <t>370,6 à 391,2</t>
    </r>
  </si>
  <si>
    <r>
      <rPr>
        <sz val="12"/>
        <rFont val="Calibri"/>
        <family val="2"/>
        <scheme val="minor"/>
      </rPr>
      <t>415,4 à 466,2</t>
    </r>
  </si>
  <si>
    <r>
      <rPr>
        <sz val="12"/>
        <rFont val="Calibri"/>
        <family val="2"/>
        <scheme val="minor"/>
      </rPr>
      <t>7,4 à 9,3</t>
    </r>
  </si>
  <si>
    <r>
      <rPr>
        <sz val="12"/>
        <rFont val="Calibri"/>
        <family val="2"/>
        <scheme val="minor"/>
      </rPr>
      <t>5,2 à 7,5</t>
    </r>
  </si>
  <si>
    <r>
      <rPr>
        <sz val="12"/>
        <rFont val="Calibri"/>
        <family val="2"/>
        <scheme val="minor"/>
      </rPr>
      <t xml:space="preserve">20† </t>
    </r>
  </si>
  <si>
    <r>
      <rPr>
        <sz val="12"/>
        <rFont val="Calibri"/>
        <family val="2"/>
        <scheme val="minor"/>
      </rPr>
      <t>0,9 à 2,2</t>
    </r>
  </si>
  <si>
    <r>
      <rPr>
        <sz val="12"/>
        <rFont val="Calibri"/>
        <family val="2"/>
        <scheme val="minor"/>
      </rPr>
      <t>** – **</t>
    </r>
  </si>
  <si>
    <r>
      <rPr>
        <sz val="12"/>
        <rFont val="Calibri"/>
        <family val="2"/>
        <scheme val="minor"/>
      </rPr>
      <t>1,7 à 2,7</t>
    </r>
  </si>
  <si>
    <r>
      <rPr>
        <sz val="12"/>
        <rFont val="Calibri"/>
        <family val="2"/>
        <scheme val="minor"/>
      </rPr>
      <t>43,7 à 49,8</t>
    </r>
  </si>
  <si>
    <r>
      <rPr>
        <sz val="12"/>
        <rFont val="Calibri"/>
        <family val="2"/>
        <scheme val="minor"/>
      </rPr>
      <t>105,7 à 116,3</t>
    </r>
  </si>
  <si>
    <r>
      <rPr>
        <sz val="12"/>
        <rFont val="Calibri"/>
        <family val="2"/>
        <scheme val="minor"/>
      </rPr>
      <t>54,1 à 69,9</t>
    </r>
  </si>
  <si>
    <r>
      <rPr>
        <sz val="12"/>
        <rFont val="Calibri"/>
        <family val="2"/>
        <scheme val="minor"/>
      </rPr>
      <t>1,2 à 2,0</t>
    </r>
  </si>
  <si>
    <r>
      <rPr>
        <sz val="12"/>
        <rFont val="Calibri"/>
        <family val="2"/>
        <scheme val="minor"/>
      </rPr>
      <t>38,9 à 44,6</t>
    </r>
  </si>
  <si>
    <r>
      <rPr>
        <sz val="12"/>
        <rFont val="Calibri"/>
        <family val="2"/>
        <scheme val="minor"/>
      </rPr>
      <t>96,7 à 106,9</t>
    </r>
  </si>
  <si>
    <r>
      <rPr>
        <sz val="12"/>
        <rFont val="Calibri"/>
        <family val="2"/>
        <scheme val="minor"/>
      </rPr>
      <t>45,8 à 60,4</t>
    </r>
  </si>
  <si>
    <r>
      <rPr>
        <sz val="12"/>
        <rFont val="Calibri"/>
        <family val="2"/>
        <scheme val="minor"/>
      </rPr>
      <t>0,2 à 0,6</t>
    </r>
  </si>
  <si>
    <r>
      <rPr>
        <sz val="12"/>
        <rFont val="Calibri"/>
        <family val="2"/>
        <scheme val="minor"/>
      </rPr>
      <t>1,4 à 2,7</t>
    </r>
  </si>
  <si>
    <r>
      <rPr>
        <sz val="12"/>
        <rFont val="Calibri"/>
        <family val="2"/>
        <scheme val="minor"/>
      </rPr>
      <t xml:space="preserve">30† </t>
    </r>
  </si>
  <si>
    <r>
      <rPr>
        <sz val="12"/>
        <rFont val="Calibri"/>
        <family val="2"/>
        <scheme val="minor"/>
      </rPr>
      <t>1,3 à 2,8</t>
    </r>
  </si>
  <si>
    <r>
      <rPr>
        <sz val="12"/>
        <rFont val="Calibri"/>
        <family val="2"/>
        <scheme val="minor"/>
      </rPr>
      <t>2,4 à 3,1</t>
    </r>
  </si>
  <si>
    <r>
      <rPr>
        <sz val="12"/>
        <rFont val="Calibri"/>
        <family val="2"/>
        <scheme val="minor"/>
      </rPr>
      <t>40,7 à 44,9</t>
    </r>
  </si>
  <si>
    <r>
      <rPr>
        <sz val="12"/>
        <rFont val="Calibri"/>
        <family val="2"/>
        <scheme val="minor"/>
      </rPr>
      <t>134,1 à 142,7</t>
    </r>
  </si>
  <si>
    <r>
      <rPr>
        <sz val="12"/>
        <rFont val="Calibri"/>
        <family val="2"/>
        <scheme val="minor"/>
      </rPr>
      <t>308,3 à 335,8</t>
    </r>
  </si>
  <si>
    <r>
      <rPr>
        <sz val="12"/>
        <rFont val="Calibri"/>
        <family val="2"/>
        <scheme val="minor"/>
      </rPr>
      <t>1,2 à 1,8</t>
    </r>
  </si>
  <si>
    <r>
      <rPr>
        <sz val="12"/>
        <rFont val="Calibri"/>
        <family val="2"/>
        <scheme val="minor"/>
      </rPr>
      <t>22,9 à 26,1</t>
    </r>
  </si>
  <si>
    <r>
      <rPr>
        <sz val="12"/>
        <rFont val="Calibri"/>
        <family val="2"/>
        <scheme val="minor"/>
      </rPr>
      <t>89,8 à 96,9</t>
    </r>
  </si>
  <si>
    <r>
      <rPr>
        <sz val="12"/>
        <rFont val="Calibri"/>
        <family val="2"/>
        <scheme val="minor"/>
      </rPr>
      <t>230,3 à 254,2</t>
    </r>
  </si>
  <si>
    <r>
      <rPr>
        <sz val="12"/>
        <rFont val="Calibri"/>
        <family val="2"/>
        <scheme val="minor"/>
      </rPr>
      <t>0,6 à 1,0</t>
    </r>
  </si>
  <si>
    <r>
      <rPr>
        <sz val="12"/>
        <rFont val="Calibri"/>
        <family val="2"/>
        <scheme val="minor"/>
      </rPr>
      <t>11,4 à 13,7</t>
    </r>
  </si>
  <si>
    <r>
      <rPr>
        <sz val="12"/>
        <rFont val="Calibri"/>
        <family val="2"/>
        <scheme val="minor"/>
      </rPr>
      <t>32,1 à 36,4</t>
    </r>
  </si>
  <si>
    <r>
      <rPr>
        <sz val="12"/>
        <rFont val="Calibri"/>
        <family val="2"/>
        <scheme val="minor"/>
      </rPr>
      <t>58,0 à 70,3</t>
    </r>
  </si>
  <si>
    <r>
      <rPr>
        <sz val="12"/>
        <rFont val="Calibri"/>
        <family val="2"/>
        <scheme val="minor"/>
      </rPr>
      <t>0,4 à 0,8</t>
    </r>
  </si>
  <si>
    <r>
      <rPr>
        <sz val="12"/>
        <rFont val="Calibri"/>
        <family val="2"/>
        <scheme val="minor"/>
      </rPr>
      <t>9,8 à 11,9</t>
    </r>
  </si>
  <si>
    <r>
      <rPr>
        <sz val="12"/>
        <rFont val="Calibri"/>
        <family val="2"/>
        <scheme val="minor"/>
      </rPr>
      <t>52,6 à 58</t>
    </r>
  </si>
  <si>
    <r>
      <rPr>
        <sz val="12"/>
        <rFont val="Calibri"/>
        <family val="2"/>
        <scheme val="minor"/>
      </rPr>
      <t>143,7 à 162,7</t>
    </r>
  </si>
  <si>
    <r>
      <rPr>
        <sz val="12"/>
        <rFont val="Calibri"/>
        <family val="2"/>
        <scheme val="minor"/>
      </rPr>
      <t>1,0 à 1,6</t>
    </r>
  </si>
  <si>
    <r>
      <rPr>
        <sz val="12"/>
        <rFont val="Calibri"/>
        <family val="2"/>
        <scheme val="minor"/>
      </rPr>
      <t>17,0 à 19,7</t>
    </r>
  </si>
  <si>
    <r>
      <rPr>
        <sz val="12"/>
        <rFont val="Calibri"/>
        <family val="2"/>
        <scheme val="minor"/>
      </rPr>
      <t>42,5 à 47,4</t>
    </r>
  </si>
  <si>
    <r>
      <rPr>
        <sz val="12"/>
        <rFont val="Calibri"/>
        <family val="2"/>
        <scheme val="minor"/>
      </rPr>
      <t>71,7 à 85,3</t>
    </r>
  </si>
  <si>
    <r>
      <rPr>
        <sz val="12"/>
        <rFont val="Calibri"/>
        <family val="2"/>
        <scheme val="minor"/>
      </rPr>
      <t>0,1 à 0,4</t>
    </r>
  </si>
  <si>
    <r>
      <rPr>
        <sz val="12"/>
        <rFont val="Calibri"/>
        <family val="2"/>
        <scheme val="minor"/>
      </rPr>
      <t>3,7 à 5,1</t>
    </r>
  </si>
  <si>
    <r>
      <rPr>
        <sz val="12"/>
        <rFont val="Calibri"/>
        <family val="2"/>
        <scheme val="minor"/>
      </rPr>
      <t>10,9 à 13,5</t>
    </r>
  </si>
  <si>
    <r>
      <rPr>
        <sz val="12"/>
        <rFont val="Calibri"/>
        <family val="2"/>
        <scheme val="minor"/>
      </rPr>
      <t>19,2 à 26,7</t>
    </r>
  </si>
  <si>
    <r>
      <rPr>
        <sz val="12"/>
        <rFont val="Calibri"/>
        <family val="2"/>
        <scheme val="minor"/>
      </rPr>
      <t>0,8 à 1,3</t>
    </r>
  </si>
  <si>
    <r>
      <rPr>
        <sz val="12"/>
        <rFont val="Calibri"/>
        <family val="2"/>
        <scheme val="minor"/>
      </rPr>
      <t>12,8 à 15,1</t>
    </r>
  </si>
  <si>
    <r>
      <rPr>
        <sz val="12"/>
        <rFont val="Calibri"/>
        <family val="2"/>
        <scheme val="minor"/>
      </rPr>
      <t>30,7 à 34,9</t>
    </r>
  </si>
  <si>
    <r>
      <rPr>
        <sz val="12"/>
        <rFont val="Calibri"/>
        <family val="2"/>
        <scheme val="minor"/>
      </rPr>
      <t>50,0 à 61,6</t>
    </r>
  </si>
  <si>
    <r>
      <rPr>
        <sz val="12"/>
        <rFont val="Calibri"/>
        <family val="2"/>
        <scheme val="minor"/>
      </rPr>
      <t>0,1 à 0,2</t>
    </r>
  </si>
  <si>
    <r>
      <rPr>
        <sz val="12"/>
        <rFont val="Calibri"/>
        <family val="2"/>
        <scheme val="minor"/>
      </rPr>
      <t>3,4 à 4,7</t>
    </r>
  </si>
  <si>
    <r>
      <rPr>
        <sz val="12"/>
        <rFont val="Calibri"/>
        <family val="2"/>
        <scheme val="minor"/>
      </rPr>
      <t>18,3 à 21,5</t>
    </r>
  </si>
  <si>
    <r>
      <rPr>
        <sz val="12"/>
        <rFont val="Calibri"/>
        <family val="2"/>
        <scheme val="minor"/>
      </rPr>
      <t>25,1 à 33,5</t>
    </r>
  </si>
  <si>
    <r>
      <rPr>
        <sz val="12"/>
        <rFont val="Calibri"/>
        <family val="2"/>
        <scheme val="minor"/>
      </rPr>
      <t xml:space="preserve">95† </t>
    </r>
  </si>
  <si>
    <r>
      <rPr>
        <sz val="12"/>
        <rFont val="Calibri"/>
        <family val="2"/>
        <scheme val="minor"/>
      </rPr>
      <t>2,0 à 3,0</t>
    </r>
  </si>
  <si>
    <r>
      <rPr>
        <sz val="12"/>
        <rFont val="Calibri"/>
        <family val="2"/>
        <scheme val="minor"/>
      </rPr>
      <t>10,1 à 12,6</t>
    </r>
  </si>
  <si>
    <r>
      <rPr>
        <sz val="12"/>
        <rFont val="Calibri"/>
        <family val="2"/>
        <scheme val="minor"/>
      </rPr>
      <t>12,5 à 18,6</t>
    </r>
  </si>
  <si>
    <r>
      <rPr>
        <sz val="12"/>
        <rFont val="Calibri"/>
        <family val="2"/>
        <scheme val="minor"/>
      </rPr>
      <t xml:space="preserve">45† </t>
    </r>
  </si>
  <si>
    <r>
      <rPr>
        <sz val="12"/>
        <rFont val="Calibri"/>
        <family val="2"/>
        <scheme val="minor"/>
      </rPr>
      <t>0,8 à 1,5</t>
    </r>
  </si>
  <si>
    <r>
      <rPr>
        <sz val="12"/>
        <rFont val="Calibri"/>
        <family val="2"/>
        <scheme val="minor"/>
      </rPr>
      <t>5,3 à 7,1</t>
    </r>
  </si>
  <si>
    <r>
      <rPr>
        <sz val="12"/>
        <rFont val="Calibri"/>
        <family val="2"/>
        <scheme val="minor"/>
      </rPr>
      <t>6,5 à 11,2</t>
    </r>
  </si>
  <si>
    <r>
      <rPr>
        <sz val="12"/>
        <rFont val="Calibri"/>
        <family val="2"/>
        <scheme val="minor"/>
      </rPr>
      <t>0,2 à 0,5</t>
    </r>
  </si>
  <si>
    <r>
      <rPr>
        <sz val="12"/>
        <rFont val="Calibri"/>
        <family val="2"/>
        <scheme val="minor"/>
      </rPr>
      <t>4,7 à 6,2</t>
    </r>
  </si>
  <si>
    <r>
      <rPr>
        <sz val="12"/>
        <rFont val="Calibri"/>
        <family val="2"/>
        <scheme val="minor"/>
      </rPr>
      <t>26,2 à 30,1</t>
    </r>
  </si>
  <si>
    <r>
      <rPr>
        <sz val="12"/>
        <rFont val="Calibri"/>
        <family val="2"/>
        <scheme val="minor"/>
      </rPr>
      <t>40,5 à 50,4</t>
    </r>
  </si>
  <si>
    <r>
      <rPr>
        <sz val="12"/>
        <rFont val="Calibri"/>
        <family val="2"/>
        <scheme val="minor"/>
      </rPr>
      <t>9,6 à 11,7</t>
    </r>
  </si>
  <si>
    <r>
      <rPr>
        <sz val="12"/>
        <rFont val="Calibri"/>
        <family val="2"/>
        <scheme val="minor"/>
      </rPr>
      <t>43,4 à 48,4</t>
    </r>
  </si>
  <si>
    <r>
      <rPr>
        <sz val="12"/>
        <rFont val="Calibri"/>
        <family val="2"/>
        <scheme val="minor"/>
      </rPr>
      <t>80,7 à 95,1</t>
    </r>
  </si>
  <si>
    <r>
      <rPr>
        <sz val="12"/>
        <rFont val="Calibri"/>
        <family val="2"/>
        <scheme val="minor"/>
      </rPr>
      <t>0,3 à 0,6</t>
    </r>
  </si>
  <si>
    <r>
      <rPr>
        <sz val="12"/>
        <rFont val="Calibri"/>
        <family val="2"/>
        <scheme val="minor"/>
      </rPr>
      <t>7,2 à 9,0</t>
    </r>
  </si>
  <si>
    <r>
      <rPr>
        <sz val="12"/>
        <rFont val="Calibri"/>
        <family val="2"/>
        <scheme val="minor"/>
      </rPr>
      <t>26 à 29,9</t>
    </r>
  </si>
  <si>
    <r>
      <rPr>
        <sz val="12"/>
        <rFont val="Calibri"/>
        <family val="2"/>
        <scheme val="minor"/>
      </rPr>
      <t>55,5 à 67,6</t>
    </r>
  </si>
  <si>
    <r>
      <rPr>
        <sz val="12"/>
        <rFont val="Calibri"/>
        <family val="2"/>
        <scheme val="minor"/>
      </rPr>
      <t xml:space="preserve">80† </t>
    </r>
  </si>
  <si>
    <r>
      <rPr>
        <sz val="12"/>
        <rFont val="Calibri"/>
        <family val="2"/>
        <scheme val="minor"/>
      </rPr>
      <t>1,6 à 2,6</t>
    </r>
  </si>
  <si>
    <r>
      <rPr>
        <sz val="12"/>
        <rFont val="Calibri"/>
        <family val="2"/>
        <scheme val="minor"/>
      </rPr>
      <t>7,5 à 9,7</t>
    </r>
  </si>
  <si>
    <r>
      <rPr>
        <sz val="12"/>
        <rFont val="Calibri"/>
        <family val="2"/>
        <scheme val="minor"/>
      </rPr>
      <t>7,1 à 11,9</t>
    </r>
  </si>
  <si>
    <r>
      <rPr>
        <sz val="12"/>
        <rFont val="Calibri"/>
        <family val="2"/>
        <scheme val="minor"/>
      </rPr>
      <t>12,7 à 15,1</t>
    </r>
  </si>
  <si>
    <r>
      <rPr>
        <sz val="12"/>
        <rFont val="Calibri"/>
        <family val="2"/>
        <scheme val="minor"/>
      </rPr>
      <t>34,8 à 39,3</t>
    </r>
  </si>
  <si>
    <r>
      <rPr>
        <sz val="12"/>
        <rFont val="Calibri"/>
        <family val="2"/>
        <scheme val="minor"/>
      </rPr>
      <t>32,6 à 42,1</t>
    </r>
  </si>
  <si>
    <r>
      <rPr>
        <sz val="12"/>
        <rFont val="Calibri"/>
        <family val="2"/>
        <scheme val="minor"/>
      </rPr>
      <t>20†</t>
    </r>
  </si>
  <si>
    <r>
      <rPr>
        <sz val="12"/>
        <rFont val="Calibri"/>
        <family val="2"/>
        <scheme val="minor"/>
      </rPr>
      <t>0,3 à 0,8</t>
    </r>
  </si>
  <si>
    <r>
      <rPr>
        <sz val="12"/>
        <rFont val="Calibri"/>
        <family val="2"/>
        <scheme val="minor"/>
      </rPr>
      <t>1,9 à 3,1</t>
    </r>
  </si>
  <si>
    <r>
      <rPr>
        <sz val="12"/>
        <rFont val="Calibri"/>
        <family val="2"/>
        <scheme val="minor"/>
      </rPr>
      <t>0,8 à 3,0</t>
    </r>
  </si>
  <si>
    <r>
      <rPr>
        <sz val="12"/>
        <rFont val="Calibri"/>
        <family val="2"/>
        <scheme val="minor"/>
      </rPr>
      <t>4,5 à 6</t>
    </r>
  </si>
  <si>
    <r>
      <rPr>
        <sz val="12"/>
        <rFont val="Calibri"/>
        <family val="2"/>
        <scheme val="minor"/>
      </rPr>
      <t>15,1 à 18,1</t>
    </r>
  </si>
  <si>
    <r>
      <rPr>
        <sz val="12"/>
        <rFont val="Calibri"/>
        <family val="2"/>
        <scheme val="minor"/>
      </rPr>
      <t>20,9 à 28,6</t>
    </r>
  </si>
  <si>
    <r>
      <rPr>
        <sz val="12"/>
        <rFont val="Calibri"/>
        <family val="2"/>
        <scheme val="minor"/>
      </rPr>
      <t>1 à 1,7</t>
    </r>
  </si>
  <si>
    <r>
      <rPr>
        <sz val="12"/>
        <rFont val="Calibri"/>
        <family val="2"/>
        <scheme val="minor"/>
      </rPr>
      <t>1,0 à 2,0</t>
    </r>
  </si>
  <si>
    <r>
      <rPr>
        <sz val="12"/>
        <rFont val="Calibri"/>
        <family val="2"/>
        <scheme val="minor"/>
      </rPr>
      <t>0,4 à 2,2</t>
    </r>
  </si>
  <si>
    <r>
      <rPr>
        <sz val="12"/>
        <rFont val="Calibri"/>
        <family val="2"/>
        <scheme val="minor"/>
      </rPr>
      <t>250†</t>
    </r>
  </si>
  <si>
    <r>
      <rPr>
        <sz val="12"/>
        <rFont val="Calibri"/>
        <family val="2"/>
        <scheme val="minor"/>
      </rPr>
      <t>5,6 à 7,3</t>
    </r>
  </si>
  <si>
    <r>
      <rPr>
        <sz val="12"/>
        <rFont val="Calibri"/>
        <family val="2"/>
        <scheme val="minor"/>
      </rPr>
      <t>13,7 à 16,6</t>
    </r>
  </si>
  <si>
    <r>
      <rPr>
        <sz val="12"/>
        <rFont val="Calibri"/>
        <family val="2"/>
        <scheme val="minor"/>
      </rPr>
      <t>6,1 à 10,7</t>
    </r>
  </si>
  <si>
    <r>
      <rPr>
        <sz val="12"/>
        <rFont val="Calibri"/>
        <family val="2"/>
        <scheme val="minor"/>
      </rPr>
      <t>7,2 à 8,5</t>
    </r>
  </si>
  <si>
    <r>
      <rPr>
        <sz val="12"/>
        <rFont val="Calibri"/>
        <family val="2"/>
        <scheme val="minor"/>
      </rPr>
      <t>25,1 à 28,4</t>
    </r>
  </si>
  <si>
    <r>
      <rPr>
        <sz val="12"/>
        <rFont val="Calibri"/>
        <family val="2"/>
        <scheme val="minor"/>
      </rPr>
      <t>22,6 à 26,2</t>
    </r>
  </si>
  <si>
    <r>
      <rPr>
        <sz val="12"/>
        <rFont val="Calibri"/>
        <family val="2"/>
        <scheme val="minor"/>
      </rPr>
      <t>10,7 à 16,4</t>
    </r>
  </si>
  <si>
    <r>
      <rPr>
        <sz val="12"/>
        <rFont val="Calibri"/>
        <family val="2"/>
        <scheme val="minor"/>
      </rPr>
      <t>0,1 à 0,5</t>
    </r>
  </si>
  <si>
    <r>
      <rPr>
        <sz val="12"/>
        <rFont val="Calibri"/>
        <family val="2"/>
        <scheme val="minor"/>
      </rPr>
      <t>0,1 à 0,3</t>
    </r>
  </si>
  <si>
    <r>
      <rPr>
        <sz val="12"/>
        <rFont val="Calibri"/>
        <family val="2"/>
        <scheme val="minor"/>
      </rPr>
      <t>0,7 à 1,3</t>
    </r>
  </si>
  <si>
    <r>
      <rPr>
        <sz val="12"/>
        <rFont val="Calibri"/>
        <family val="2"/>
        <scheme val="minor"/>
      </rPr>
      <t>0,6 à 1,4</t>
    </r>
  </si>
  <si>
    <r>
      <rPr>
        <sz val="12"/>
        <rFont val="Calibri"/>
        <family val="2"/>
        <scheme val="minor"/>
      </rPr>
      <t>0,5 à 2,4</t>
    </r>
  </si>
  <si>
    <r>
      <rPr>
        <sz val="12"/>
        <rFont val="Calibri"/>
        <family val="2"/>
        <scheme val="minor"/>
      </rPr>
      <t>0,2 à 0,7</t>
    </r>
  </si>
  <si>
    <r>
      <rPr>
        <sz val="12"/>
        <rFont val="Calibri"/>
        <family val="2"/>
        <scheme val="minor"/>
      </rPr>
      <t>6,8 à 8,1</t>
    </r>
  </si>
  <si>
    <r>
      <rPr>
        <sz val="12"/>
        <rFont val="Calibri"/>
        <family val="2"/>
        <scheme val="minor"/>
      </rPr>
      <t>23,2 à 26,4</t>
    </r>
  </si>
  <si>
    <r>
      <rPr>
        <sz val="12"/>
        <rFont val="Calibri"/>
        <family val="2"/>
        <scheme val="minor"/>
      </rPr>
      <t>20,3 à 23,8</t>
    </r>
  </si>
  <si>
    <r>
      <rPr>
        <sz val="12"/>
        <rFont val="Calibri"/>
        <family val="2"/>
        <scheme val="minor"/>
      </rPr>
      <t>6,3 à 10,8</t>
    </r>
  </si>
  <si>
    <r>
      <rPr>
        <sz val="12"/>
        <rFont val="Calibri"/>
        <family val="2"/>
        <scheme val="minor"/>
      </rPr>
      <t>Leucémie*</t>
    </r>
  </si>
  <si>
    <r>
      <rPr>
        <sz val="12"/>
        <rFont val="Calibri"/>
        <family val="2"/>
        <scheme val="minor"/>
      </rPr>
      <t>3,3 à 4,2</t>
    </r>
  </si>
  <si>
    <r>
      <rPr>
        <sz val="12"/>
        <rFont val="Calibri"/>
        <family val="2"/>
        <scheme val="minor"/>
      </rPr>
      <t>9,4 à 11,5</t>
    </r>
  </si>
  <si>
    <r>
      <rPr>
        <sz val="12"/>
        <rFont val="Calibri"/>
        <family val="2"/>
        <scheme val="minor"/>
      </rPr>
      <t>35,9 à 40,4</t>
    </r>
  </si>
  <si>
    <r>
      <rPr>
        <sz val="12"/>
        <rFont val="Calibri"/>
        <family val="2"/>
        <scheme val="minor"/>
      </rPr>
      <t>76,8 à 90,9</t>
    </r>
  </si>
  <si>
    <r>
      <rPr>
        <sz val="12"/>
        <rFont val="Calibri"/>
        <family val="2"/>
        <scheme val="minor"/>
      </rPr>
      <t>1,8 à 2,4</t>
    </r>
  </si>
  <si>
    <r>
      <rPr>
        <sz val="12"/>
        <rFont val="Calibri"/>
        <family val="2"/>
        <scheme val="minor"/>
      </rPr>
      <t>0,5 à 1,1</t>
    </r>
  </si>
  <si>
    <r>
      <rPr>
        <sz val="12"/>
        <rFont val="Calibri"/>
        <family val="2"/>
        <scheme val="minor"/>
      </rPr>
      <t xml:space="preserve">  Leucémie aiguë myéloïde*</t>
    </r>
  </si>
  <si>
    <r>
      <rPr>
        <sz val="12"/>
        <rFont val="Calibri"/>
        <family val="2"/>
        <scheme val="minor"/>
      </rPr>
      <t>2,8 à 4</t>
    </r>
  </si>
  <si>
    <r>
      <rPr>
        <sz val="12"/>
        <rFont val="Calibri"/>
        <family val="2"/>
        <scheme val="minor"/>
      </rPr>
      <t>11,8 à 14,5</t>
    </r>
  </si>
  <si>
    <r>
      <rPr>
        <sz val="12"/>
        <rFont val="Calibri"/>
        <family val="2"/>
        <scheme val="minor"/>
      </rPr>
      <t>24,5 à 32,8</t>
    </r>
  </si>
  <si>
    <r>
      <rPr>
        <sz val="12"/>
        <rFont val="Calibri"/>
        <family val="2"/>
        <scheme val="minor"/>
      </rPr>
      <t>0,0 à 0,2</t>
    </r>
  </si>
  <si>
    <r>
      <rPr>
        <sz val="12"/>
        <rFont val="Calibri"/>
        <family val="2"/>
        <scheme val="minor"/>
      </rPr>
      <t>2,7 à 3,9</t>
    </r>
  </si>
  <si>
    <r>
      <rPr>
        <sz val="12"/>
        <rFont val="Calibri"/>
        <family val="2"/>
        <scheme val="minor"/>
      </rPr>
      <t>14,0 à 16,9</t>
    </r>
  </si>
  <si>
    <r>
      <rPr>
        <sz val="12"/>
        <rFont val="Calibri"/>
        <family val="2"/>
        <scheme val="minor"/>
      </rPr>
      <t>25,8 à 34,3</t>
    </r>
  </si>
  <si>
    <r>
      <rPr>
        <sz val="12"/>
        <rFont val="Calibri"/>
        <family val="2"/>
        <scheme val="minor"/>
      </rPr>
      <t xml:space="preserve">  Leucémie myéloïde chronique*</t>
    </r>
  </si>
  <si>
    <r>
      <rPr>
        <sz val="12"/>
        <rFont val="Calibri"/>
        <family val="2"/>
        <scheme val="minor"/>
      </rPr>
      <t>1,3 à 2,2</t>
    </r>
  </si>
  <si>
    <r>
      <rPr>
        <sz val="12"/>
        <rFont val="Calibri"/>
        <family val="2"/>
        <scheme val="minor"/>
      </rPr>
      <t>4,7 à 6,4</t>
    </r>
  </si>
  <si>
    <r>
      <rPr>
        <sz val="12"/>
        <rFont val="Calibri"/>
        <family val="2"/>
        <scheme val="minor"/>
      </rPr>
      <t>9,7 à 15,2</t>
    </r>
  </si>
  <si>
    <r>
      <rPr>
        <sz val="12"/>
        <rFont val="Calibri"/>
        <family val="2"/>
        <scheme val="minor"/>
      </rPr>
      <t>Lymphome*</t>
    </r>
  </si>
  <si>
    <r>
      <rPr>
        <sz val="12"/>
        <rFont val="Calibri"/>
        <family val="2"/>
        <scheme val="minor"/>
      </rPr>
      <t>5,7 à 6,9</t>
    </r>
  </si>
  <si>
    <r>
      <rPr>
        <sz val="12"/>
        <rFont val="Calibri"/>
        <family val="2"/>
        <scheme val="minor"/>
      </rPr>
      <t>22,2 à 25,3</t>
    </r>
  </si>
  <si>
    <r>
      <rPr>
        <sz val="12"/>
        <rFont val="Calibri"/>
        <family val="2"/>
        <scheme val="minor"/>
      </rPr>
      <t>72,5 à 78,9</t>
    </r>
  </si>
  <si>
    <r>
      <rPr>
        <sz val="12"/>
        <rFont val="Calibri"/>
        <family val="2"/>
        <scheme val="minor"/>
      </rPr>
      <t>124,9 à 142,7</t>
    </r>
  </si>
  <si>
    <r>
      <rPr>
        <sz val="12"/>
        <rFont val="Calibri"/>
        <family val="2"/>
        <scheme val="minor"/>
      </rPr>
      <t>2,7 à 3,5</t>
    </r>
  </si>
  <si>
    <r>
      <rPr>
        <sz val="12"/>
        <rFont val="Calibri"/>
        <family val="2"/>
        <scheme val="minor"/>
      </rPr>
      <t>2,1 à 3,1</t>
    </r>
  </si>
  <si>
    <r>
      <rPr>
        <sz val="12"/>
        <rFont val="Calibri"/>
        <family val="2"/>
        <scheme val="minor"/>
      </rPr>
      <t>2,7 à 4,0</t>
    </r>
  </si>
  <si>
    <r>
      <rPr>
        <sz val="12"/>
        <rFont val="Calibri"/>
        <family val="2"/>
        <scheme val="minor"/>
      </rPr>
      <t>2 à 4,9</t>
    </r>
  </si>
  <si>
    <r>
      <rPr>
        <sz val="12"/>
        <rFont val="Calibri"/>
        <family val="2"/>
        <scheme val="minor"/>
      </rPr>
      <t xml:space="preserve">  Lymphome non hodgkinien*</t>
    </r>
  </si>
  <si>
    <r>
      <rPr>
        <sz val="12"/>
        <rFont val="Calibri"/>
        <family val="2"/>
        <scheme val="minor"/>
      </rPr>
      <t>2,8 à 3,7</t>
    </r>
  </si>
  <si>
    <r>
      <rPr>
        <sz val="12"/>
        <rFont val="Calibri"/>
        <family val="2"/>
        <scheme val="minor"/>
      </rPr>
      <t>19,7 à 22,7</t>
    </r>
  </si>
  <si>
    <r>
      <rPr>
        <sz val="12"/>
        <rFont val="Calibri"/>
        <family val="2"/>
        <scheme val="minor"/>
      </rPr>
      <t>69,3 à 75,5</t>
    </r>
  </si>
  <si>
    <r>
      <rPr>
        <sz val="12"/>
        <rFont val="Calibri"/>
        <family val="2"/>
        <scheme val="minor"/>
      </rPr>
      <t>121,8 à 139,4</t>
    </r>
  </si>
  <si>
    <r>
      <rPr>
        <sz val="12"/>
        <rFont val="Calibri"/>
        <family val="2"/>
        <scheme val="minor"/>
      </rPr>
      <t xml:space="preserve">    Lymphome non hodgkinien - extranodal*</t>
    </r>
  </si>
  <si>
    <r>
      <rPr>
        <sz val="12"/>
        <rFont val="Calibri"/>
        <family val="2"/>
        <scheme val="minor"/>
      </rPr>
      <t>1,7 à 2,3</t>
    </r>
  </si>
  <si>
    <r>
      <rPr>
        <sz val="12"/>
        <rFont val="Calibri"/>
        <family val="2"/>
        <scheme val="minor"/>
      </rPr>
      <t>9,2 à 11,2</t>
    </r>
  </si>
  <si>
    <r>
      <rPr>
        <sz val="12"/>
        <rFont val="Calibri"/>
        <family val="2"/>
        <scheme val="minor"/>
      </rPr>
      <t>33,2 à 37,5</t>
    </r>
  </si>
  <si>
    <r>
      <rPr>
        <sz val="12"/>
        <rFont val="Calibri"/>
        <family val="2"/>
        <scheme val="minor"/>
      </rPr>
      <t>70 à 83,5</t>
    </r>
  </si>
  <si>
    <r>
      <rPr>
        <sz val="12"/>
        <rFont val="Calibri"/>
        <family val="2"/>
        <scheme val="minor"/>
      </rPr>
      <t xml:space="preserve">    Lymphome non hodgkinien - nodal</t>
    </r>
  </si>
  <si>
    <r>
      <rPr>
        <sz val="12"/>
        <rFont val="Calibri"/>
        <family val="2"/>
        <scheme val="minor"/>
      </rPr>
      <t>9,9 à 12,1</t>
    </r>
  </si>
  <si>
    <r>
      <rPr>
        <sz val="12"/>
        <rFont val="Calibri"/>
        <family val="2"/>
        <scheme val="minor"/>
      </rPr>
      <t>34,9 à 39,4</t>
    </r>
  </si>
  <si>
    <r>
      <rPr>
        <sz val="12"/>
        <rFont val="Calibri"/>
        <family val="2"/>
        <scheme val="minor"/>
      </rPr>
      <t>48,5 à 59,8</t>
    </r>
  </si>
  <si>
    <r>
      <rPr>
        <sz val="12"/>
        <rFont val="Calibri"/>
        <family val="2"/>
        <scheme val="minor"/>
      </rPr>
      <t>25,1 à 28,9</t>
    </r>
  </si>
  <si>
    <r>
      <rPr>
        <sz val="12"/>
        <rFont val="Calibri"/>
        <family val="2"/>
        <scheme val="minor"/>
      </rPr>
      <t>49,2 à 60,6</t>
    </r>
  </si>
  <si>
    <r>
      <rPr>
        <sz val="12"/>
        <rFont val="Calibri"/>
        <family val="2"/>
        <scheme val="minor"/>
      </rPr>
      <t>Mélanome de la peau*</t>
    </r>
  </si>
  <si>
    <r>
      <rPr>
        <sz val="12"/>
        <rFont val="Calibri"/>
        <family val="2"/>
        <scheme val="minor"/>
      </rPr>
      <t>2,2 à 3</t>
    </r>
  </si>
  <si>
    <r>
      <rPr>
        <sz val="12"/>
        <rFont val="Calibri"/>
        <family val="2"/>
        <scheme val="minor"/>
      </rPr>
      <t>18,5 à 21,3</t>
    </r>
  </si>
  <si>
    <r>
      <rPr>
        <sz val="12"/>
        <rFont val="Calibri"/>
        <family val="2"/>
        <scheme val="minor"/>
      </rPr>
      <t>57,0 à 62,6</t>
    </r>
  </si>
  <si>
    <r>
      <rPr>
        <sz val="12"/>
        <rFont val="Calibri"/>
        <family val="2"/>
        <scheme val="minor"/>
      </rPr>
      <t>105,7 à 122,2</t>
    </r>
  </si>
  <si>
    <r>
      <rPr>
        <sz val="12"/>
        <rFont val="Calibri"/>
        <family val="2"/>
        <scheme val="minor"/>
      </rPr>
      <t>Mélanome (non cutané)</t>
    </r>
  </si>
  <si>
    <r>
      <rPr>
        <sz val="12"/>
        <rFont val="Calibri"/>
        <family val="2"/>
        <scheme val="minor"/>
      </rPr>
      <t>1,2 à 2</t>
    </r>
  </si>
  <si>
    <r>
      <rPr>
        <sz val="12"/>
        <rFont val="Calibri"/>
        <family val="2"/>
        <scheme val="minor"/>
      </rPr>
      <t>2,2 à 3,4</t>
    </r>
  </si>
  <si>
    <r>
      <rPr>
        <sz val="12"/>
        <rFont val="Calibri"/>
        <family val="2"/>
        <scheme val="minor"/>
      </rPr>
      <t>3,4 à 7</t>
    </r>
  </si>
  <si>
    <r>
      <rPr>
        <sz val="12"/>
        <rFont val="Calibri"/>
        <family val="2"/>
        <scheme val="minor"/>
      </rPr>
      <t>15†</t>
    </r>
  </si>
  <si>
    <r>
      <rPr>
        <sz val="12"/>
        <rFont val="Calibri"/>
        <family val="2"/>
        <scheme val="minor"/>
      </rPr>
      <t>0,6 à 1,3</t>
    </r>
  </si>
  <si>
    <r>
      <rPr>
        <sz val="12"/>
        <rFont val="Calibri"/>
        <family val="2"/>
        <scheme val="minor"/>
      </rPr>
      <t>0,9 à 3,2</t>
    </r>
  </si>
  <si>
    <r>
      <rPr>
        <sz val="12"/>
        <rFont val="Calibri"/>
        <family val="2"/>
        <scheme val="minor"/>
      </rPr>
      <t>0 à 0,2</t>
    </r>
  </si>
  <si>
    <r>
      <rPr>
        <sz val="12"/>
        <rFont val="Calibri"/>
        <family val="2"/>
        <scheme val="minor"/>
      </rPr>
      <t>0,9 à 1,6</t>
    </r>
  </si>
  <si>
    <r>
      <rPr>
        <sz val="12"/>
        <rFont val="Calibri"/>
        <family val="2"/>
        <scheme val="minor"/>
      </rPr>
      <t>1,4 à 2,4</t>
    </r>
  </si>
  <si>
    <r>
      <rPr>
        <sz val="12"/>
        <rFont val="Calibri"/>
        <family val="2"/>
        <scheme val="minor"/>
      </rPr>
      <t>27,2 à 30,7</t>
    </r>
  </si>
  <si>
    <r>
      <rPr>
        <sz val="12"/>
        <rFont val="Calibri"/>
        <family val="2"/>
        <scheme val="minor"/>
      </rPr>
      <t>224,5 à 235,6</t>
    </r>
  </si>
  <si>
    <r>
      <rPr>
        <sz val="12"/>
        <rFont val="Calibri"/>
        <family val="2"/>
        <scheme val="minor"/>
      </rPr>
      <t>320,4 à 348,5</t>
    </r>
  </si>
  <si>
    <r>
      <rPr>
        <sz val="12"/>
        <rFont val="Calibri"/>
        <family val="2"/>
        <scheme val="minor"/>
      </rPr>
      <t>11,7 à 14</t>
    </r>
  </si>
  <si>
    <r>
      <rPr>
        <sz val="12"/>
        <rFont val="Calibri"/>
        <family val="2"/>
        <scheme val="minor"/>
      </rPr>
      <t>79,9 à 86,6</t>
    </r>
  </si>
  <si>
    <r>
      <rPr>
        <sz val="12"/>
        <rFont val="Calibri"/>
        <family val="2"/>
        <scheme val="minor"/>
      </rPr>
      <t>91,3 à 106,6</t>
    </r>
  </si>
  <si>
    <r>
      <rPr>
        <sz val="12"/>
        <rFont val="Calibri"/>
        <family val="2"/>
        <scheme val="minor"/>
      </rPr>
      <t>10†</t>
    </r>
  </si>
  <si>
    <r>
      <rPr>
        <sz val="12"/>
        <rFont val="Calibri"/>
        <family val="2"/>
        <scheme val="minor"/>
      </rPr>
      <t>1,2 à 3,6</t>
    </r>
  </si>
  <si>
    <r>
      <rPr>
        <sz val="12"/>
        <rFont val="Calibri"/>
        <family val="2"/>
        <scheme val="minor"/>
      </rPr>
      <t>115†</t>
    </r>
  </si>
  <si>
    <r>
      <rPr>
        <sz val="12"/>
        <rFont val="Calibri"/>
        <family val="2"/>
        <scheme val="minor"/>
      </rPr>
      <t>2,4 à 3,5</t>
    </r>
  </si>
  <si>
    <r>
      <rPr>
        <sz val="12"/>
        <rFont val="Calibri"/>
        <family val="2"/>
        <scheme val="minor"/>
      </rPr>
      <t>21,6 à 25,2</t>
    </r>
  </si>
  <si>
    <r>
      <rPr>
        <sz val="12"/>
        <rFont val="Calibri"/>
        <family val="2"/>
        <scheme val="minor"/>
      </rPr>
      <t>15,1 à 21,7</t>
    </r>
  </si>
  <si>
    <r>
      <rPr>
        <sz val="12"/>
        <rFont val="Calibri"/>
        <family val="2"/>
        <scheme val="minor"/>
      </rPr>
      <t>38,9 à 43,6</t>
    </r>
  </si>
  <si>
    <r>
      <rPr>
        <sz val="12"/>
        <rFont val="Calibri"/>
        <family val="2"/>
        <scheme val="minor"/>
      </rPr>
      <t>39,2 à 49,4</t>
    </r>
  </si>
  <si>
    <r>
      <rPr>
        <sz val="12"/>
        <rFont val="Calibri"/>
        <family val="2"/>
        <scheme val="minor"/>
      </rPr>
      <t>11,2 à 13,5</t>
    </r>
  </si>
  <si>
    <r>
      <rPr>
        <sz val="12"/>
        <rFont val="Calibri"/>
        <family val="2"/>
        <scheme val="minor"/>
      </rPr>
      <t>72,3 à 78,7</t>
    </r>
  </si>
  <si>
    <r>
      <rPr>
        <sz val="12"/>
        <rFont val="Calibri"/>
        <family val="2"/>
        <scheme val="minor"/>
      </rPr>
      <t>167,2 à 187,6</t>
    </r>
  </si>
  <si>
    <r>
      <rPr>
        <sz val="12"/>
        <rFont val="Calibri"/>
        <family val="2"/>
        <scheme val="minor"/>
      </rPr>
      <t>1,1 à 1,6</t>
    </r>
  </si>
  <si>
    <r>
      <rPr>
        <sz val="12"/>
        <rFont val="Calibri"/>
        <family val="2"/>
        <scheme val="minor"/>
      </rPr>
      <t>16,1 à 18,8</t>
    </r>
  </si>
  <si>
    <r>
      <rPr>
        <sz val="12"/>
        <rFont val="Calibri"/>
        <family val="2"/>
        <scheme val="minor"/>
      </rPr>
      <t>43,0 à 47,9</t>
    </r>
  </si>
  <si>
    <r>
      <rPr>
        <sz val="12"/>
        <rFont val="Calibri"/>
        <family val="2"/>
        <scheme val="minor"/>
      </rPr>
      <t>39,6 à 49,9</t>
    </r>
  </si>
  <si>
    <r>
      <rPr>
        <b/>
        <sz val="12"/>
        <color theme="1"/>
        <rFont val="Calibri"/>
        <family val="2"/>
        <scheme val="minor"/>
      </rPr>
      <t>Abréviation :</t>
    </r>
    <r>
      <rPr>
        <sz val="12"/>
        <color theme="1"/>
        <rFont val="Calibri"/>
        <family val="2"/>
        <scheme val="minor"/>
      </rPr>
      <t xml:space="preserve"> IC signifie « intervalle de confiance »</t>
    </r>
  </si>
  <si>
    <t>* Tendance statistiquement significative. Une tendance significative à la hausse dans le taux par âge avec l’augmentation de l’âge a été déterminée en utilisant la variation annuelle en pourcentage (voir Annexe 2 : Analyse)</t>
  </si>
  <si>
    <r>
      <rPr>
        <b/>
        <sz val="12"/>
        <rFont val="Calibri"/>
        <family val="2"/>
        <scheme val="minor"/>
      </rPr>
      <t>Hommes et femmes combinés</t>
    </r>
    <r>
      <rPr>
        <sz val="12"/>
        <rFont val="Calibri"/>
        <family val="2"/>
        <scheme val="minor"/>
      </rPr>
      <t xml:space="preserve">
</t>
    </r>
    <r>
      <rPr>
        <sz val="12"/>
        <rFont val="Calibri"/>
        <family val="2"/>
      </rPr>
      <t xml:space="preserve">–
</t>
    </r>
    <r>
      <rPr>
        <sz val="12"/>
        <rFont val="Calibri"/>
        <family val="2"/>
        <scheme val="minor"/>
      </rPr>
      <t>période</t>
    </r>
  </si>
  <si>
    <r>
      <rPr>
        <b/>
        <sz val="12"/>
        <rFont val="Calibri"/>
        <family val="2"/>
        <scheme val="minor"/>
      </rPr>
      <t>Hommes et femmes combinés</t>
    </r>
    <r>
      <rPr>
        <sz val="12"/>
        <rFont val="Calibri"/>
        <family val="2"/>
        <scheme val="minor"/>
      </rPr>
      <t xml:space="preserve">
–
VAP (%)</t>
    </r>
  </si>
  <si>
    <r>
      <rPr>
        <b/>
        <sz val="12"/>
        <rFont val="Calibri"/>
        <family val="2"/>
        <scheme val="minor"/>
      </rPr>
      <t>Hommes</t>
    </r>
    <r>
      <rPr>
        <sz val="12"/>
        <rFont val="Calibri"/>
        <family val="2"/>
        <scheme val="minor"/>
      </rPr>
      <t xml:space="preserve">
</t>
    </r>
    <r>
      <rPr>
        <sz val="12"/>
        <rFont val="Calibri"/>
        <family val="2"/>
      </rPr>
      <t xml:space="preserve">–
</t>
    </r>
    <r>
      <rPr>
        <sz val="12"/>
        <rFont val="Calibri"/>
        <family val="2"/>
        <scheme val="minor"/>
      </rPr>
      <t>période</t>
    </r>
  </si>
  <si>
    <r>
      <rPr>
        <b/>
        <sz val="12"/>
        <rFont val="Calibri"/>
        <family val="2"/>
        <scheme val="minor"/>
      </rPr>
      <t>Hommes</t>
    </r>
    <r>
      <rPr>
        <sz val="12"/>
        <rFont val="Calibri"/>
        <family val="2"/>
        <scheme val="minor"/>
      </rPr>
      <t xml:space="preserve">
–
VAP (%)</t>
    </r>
  </si>
  <si>
    <r>
      <rPr>
        <b/>
        <sz val="12"/>
        <rFont val="Calibri"/>
        <family val="2"/>
        <scheme val="minor"/>
      </rPr>
      <t>Femmes</t>
    </r>
    <r>
      <rPr>
        <sz val="12"/>
        <rFont val="Calibri"/>
        <family val="2"/>
        <scheme val="minor"/>
      </rPr>
      <t xml:space="preserve">
</t>
    </r>
    <r>
      <rPr>
        <sz val="12"/>
        <rFont val="Calibri"/>
        <family val="2"/>
      </rPr>
      <t xml:space="preserve">–
</t>
    </r>
    <r>
      <rPr>
        <sz val="12"/>
        <rFont val="Calibri"/>
        <family val="2"/>
        <scheme val="minor"/>
      </rPr>
      <t>période</t>
    </r>
  </si>
  <si>
    <r>
      <rPr>
        <b/>
        <sz val="12"/>
        <rFont val="Calibri"/>
        <family val="2"/>
        <scheme val="minor"/>
      </rPr>
      <t>Femmes</t>
    </r>
    <r>
      <rPr>
        <sz val="12"/>
        <rFont val="Calibri"/>
        <family val="2"/>
        <scheme val="minor"/>
      </rPr>
      <t xml:space="preserve">
–
VAP (%)</t>
    </r>
  </si>
  <si>
    <r>
      <rPr>
        <sz val="12"/>
        <rFont val="Calibri"/>
        <family val="2"/>
        <scheme val="minor"/>
      </rPr>
      <t>1986 à 2008</t>
    </r>
  </si>
  <si>
    <r>
      <rPr>
        <sz val="12"/>
        <rFont val="Calibri"/>
        <family val="2"/>
        <scheme val="minor"/>
      </rPr>
      <t>-0,3*</t>
    </r>
  </si>
  <si>
    <r>
      <rPr>
        <sz val="12"/>
        <rFont val="Calibri"/>
        <family val="2"/>
        <scheme val="minor"/>
      </rPr>
      <t>1986 à 2019</t>
    </r>
  </si>
  <si>
    <r>
      <rPr>
        <sz val="12"/>
        <rFont val="Calibri"/>
        <family val="2"/>
        <scheme val="minor"/>
      </rPr>
      <t>-0,6*</t>
    </r>
  </si>
  <si>
    <r>
      <rPr>
        <sz val="12"/>
        <rFont val="Calibri"/>
        <family val="2"/>
        <scheme val="minor"/>
      </rPr>
      <t>1986 à 2000</t>
    </r>
  </si>
  <si>
    <r>
      <rPr>
        <sz val="12"/>
        <rFont val="Calibri"/>
        <family val="2"/>
        <scheme val="minor"/>
      </rPr>
      <t>0,0</t>
    </r>
  </si>
  <si>
    <r>
      <rPr>
        <sz val="12"/>
        <rFont val="Calibri"/>
        <family val="2"/>
        <scheme val="minor"/>
      </rPr>
      <t>2008 à 2019</t>
    </r>
  </si>
  <si>
    <r>
      <rPr>
        <sz val="12"/>
        <rFont val="Calibri"/>
        <family val="2"/>
        <scheme val="minor"/>
      </rPr>
      <t>-1,5*</t>
    </r>
  </si>
  <si>
    <r>
      <rPr>
        <sz val="12"/>
        <rFont val="Calibri"/>
        <family val="2"/>
        <scheme val="minor"/>
      </rPr>
      <t>2000 à 2019</t>
    </r>
  </si>
  <si>
    <r>
      <rPr>
        <sz val="12"/>
        <rFont val="Calibri"/>
        <family val="2"/>
        <scheme val="minor"/>
      </rPr>
      <t>-1,2*</t>
    </r>
  </si>
  <si>
    <r>
      <rPr>
        <sz val="12"/>
        <rFont val="Calibri"/>
        <family val="2"/>
        <scheme val="minor"/>
      </rPr>
      <t>1986 à 2001</t>
    </r>
  </si>
  <si>
    <r>
      <rPr>
        <sz val="12"/>
        <rFont val="Calibri"/>
        <family val="2"/>
        <scheme val="minor"/>
      </rPr>
      <t>1,6*</t>
    </r>
  </si>
  <si>
    <r>
      <rPr>
        <sz val="12"/>
        <rFont val="Calibri"/>
        <family val="2"/>
        <scheme val="minor"/>
      </rPr>
      <t>0,6*</t>
    </r>
  </si>
  <si>
    <r>
      <rPr>
        <sz val="12"/>
        <rFont val="Calibri"/>
        <family val="2"/>
        <scheme val="minor"/>
      </rPr>
      <t>1,8*</t>
    </r>
  </si>
  <si>
    <r>
      <rPr>
        <sz val="12"/>
        <rFont val="Calibri"/>
        <family val="2"/>
        <scheme val="minor"/>
      </rPr>
      <t>2001 à 2005</t>
    </r>
  </si>
  <si>
    <r>
      <rPr>
        <sz val="12"/>
        <rFont val="Calibri"/>
        <family val="2"/>
        <scheme val="minor"/>
      </rPr>
      <t>-6,1</t>
    </r>
  </si>
  <si>
    <r>
      <rPr>
        <sz val="12"/>
        <rFont val="Calibri"/>
        <family val="2"/>
        <scheme val="minor"/>
      </rPr>
      <t>-7,8</t>
    </r>
  </si>
  <si>
    <r>
      <rPr>
        <sz val="12"/>
        <rFont val="Calibri"/>
        <family val="2"/>
        <scheme val="minor"/>
      </rPr>
      <t>2005 à 2009</t>
    </r>
  </si>
  <si>
    <r>
      <rPr>
        <sz val="12"/>
        <rFont val="Calibri"/>
        <family val="2"/>
        <scheme val="minor"/>
      </rPr>
      <t>2005 à 2012</t>
    </r>
  </si>
  <si>
    <r>
      <rPr>
        <sz val="12"/>
        <rFont val="Calibri"/>
        <family val="2"/>
        <scheme val="minor"/>
      </rPr>
      <t>5,5*</t>
    </r>
  </si>
  <si>
    <r>
      <rPr>
        <sz val="12"/>
        <rFont val="Calibri"/>
        <family val="2"/>
        <scheme val="minor"/>
      </rPr>
      <t>2009 à 2019</t>
    </r>
  </si>
  <si>
    <r>
      <rPr>
        <sz val="12"/>
        <rFont val="Calibri"/>
        <family val="2"/>
        <scheme val="minor"/>
      </rPr>
      <t>2012 à 2019</t>
    </r>
  </si>
  <si>
    <r>
      <rPr>
        <sz val="12"/>
        <rFont val="Calibri"/>
        <family val="2"/>
        <scheme val="minor"/>
      </rPr>
      <t>-0,7</t>
    </r>
  </si>
  <si>
    <r>
      <rPr>
        <sz val="12"/>
        <rFont val="Calibri"/>
        <family val="2"/>
        <scheme val="minor"/>
      </rPr>
      <t>1986 à 2004</t>
    </r>
  </si>
  <si>
    <r>
      <rPr>
        <sz val="12"/>
        <rFont val="Calibri"/>
        <family val="2"/>
        <scheme val="minor"/>
      </rPr>
      <t>-1,6*</t>
    </r>
  </si>
  <si>
    <r>
      <rPr>
        <sz val="12"/>
        <rFont val="Calibri"/>
        <family val="2"/>
        <scheme val="minor"/>
      </rPr>
      <t>-0,9*</t>
    </r>
  </si>
  <si>
    <r>
      <rPr>
        <sz val="12"/>
        <rFont val="Calibri"/>
        <family val="2"/>
        <scheme val="minor"/>
      </rPr>
      <t>2004 à 2008</t>
    </r>
  </si>
  <si>
    <r>
      <rPr>
        <sz val="12"/>
        <rFont val="Calibri"/>
        <family val="2"/>
        <scheme val="minor"/>
      </rPr>
      <t>1986 à 1991</t>
    </r>
  </si>
  <si>
    <r>
      <rPr>
        <sz val="12"/>
        <rFont val="Calibri"/>
        <family val="2"/>
        <scheme val="minor"/>
      </rPr>
      <t>1991 à 1999</t>
    </r>
  </si>
  <si>
    <r>
      <rPr>
        <sz val="12"/>
        <rFont val="Calibri"/>
        <family val="2"/>
        <scheme val="minor"/>
      </rPr>
      <t>1999 à 2008</t>
    </r>
  </si>
  <si>
    <r>
      <rPr>
        <sz val="12"/>
        <rFont val="Calibri"/>
        <family val="2"/>
        <scheme val="minor"/>
      </rPr>
      <t>-0,8</t>
    </r>
  </si>
  <si>
    <r>
      <rPr>
        <sz val="12"/>
        <rFont val="Calibri"/>
        <family val="2"/>
        <scheme val="minor"/>
      </rPr>
      <t>-2,2*</t>
    </r>
  </si>
  <si>
    <r>
      <rPr>
        <sz val="12"/>
        <rFont val="Calibri"/>
        <family val="2"/>
        <scheme val="minor"/>
      </rPr>
      <t>2006 à 2010</t>
    </r>
  </si>
  <si>
    <r>
      <rPr>
        <sz val="12"/>
        <rFont val="Calibri"/>
        <family val="2"/>
        <scheme val="minor"/>
      </rPr>
      <t>2010 à 2014</t>
    </r>
  </si>
  <si>
    <r>
      <rPr>
        <sz val="12"/>
        <rFont val="Calibri"/>
        <family val="2"/>
        <scheme val="minor"/>
      </rPr>
      <t>-4,9</t>
    </r>
  </si>
  <si>
    <r>
      <rPr>
        <sz val="12"/>
        <rFont val="Calibri"/>
        <family val="2"/>
        <scheme val="minor"/>
      </rPr>
      <t>2014 à 2019</t>
    </r>
  </si>
  <si>
    <r>
      <rPr>
        <sz val="12"/>
        <rFont val="Calibri"/>
        <family val="2"/>
        <scheme val="minor"/>
      </rPr>
      <t>3,2*</t>
    </r>
  </si>
  <si>
    <r>
      <rPr>
        <sz val="12"/>
        <rFont val="Calibri"/>
        <family val="2"/>
        <scheme val="minor"/>
      </rPr>
      <t>0,5*</t>
    </r>
  </si>
  <si>
    <r>
      <rPr>
        <sz val="12"/>
        <rFont val="Calibri"/>
        <family val="2"/>
        <scheme val="minor"/>
      </rPr>
      <t>2001 à 2019</t>
    </r>
  </si>
  <si>
    <r>
      <rPr>
        <sz val="12"/>
        <rFont val="Calibri"/>
        <family val="2"/>
        <scheme val="minor"/>
      </rPr>
      <t>-1,1*</t>
    </r>
  </si>
  <si>
    <r>
      <rPr>
        <sz val="12"/>
        <rFont val="Calibri"/>
        <family val="2"/>
        <scheme val="minor"/>
      </rPr>
      <t>1986 à 1992</t>
    </r>
  </si>
  <si>
    <r>
      <rPr>
        <sz val="12"/>
        <rFont val="Calibri"/>
        <family val="2"/>
        <scheme val="minor"/>
      </rPr>
      <t>7,3*</t>
    </r>
  </si>
  <si>
    <r>
      <rPr>
        <sz val="12"/>
        <rFont val="Calibri"/>
        <family val="2"/>
        <scheme val="minor"/>
      </rPr>
      <t>1992 à 2007</t>
    </r>
  </si>
  <si>
    <r>
      <rPr>
        <sz val="12"/>
        <rFont val="Calibri"/>
        <family val="2"/>
        <scheme val="minor"/>
      </rPr>
      <t>1,2*</t>
    </r>
  </si>
  <si>
    <r>
      <rPr>
        <sz val="12"/>
        <rFont val="Calibri"/>
        <family val="2"/>
        <scheme val="minor"/>
      </rPr>
      <t>2007 à 2014</t>
    </r>
  </si>
  <si>
    <r>
      <rPr>
        <sz val="12"/>
        <rFont val="Calibri"/>
        <family val="2"/>
        <scheme val="minor"/>
      </rPr>
      <t>-6,3*</t>
    </r>
  </si>
  <si>
    <r>
      <rPr>
        <sz val="12"/>
        <rFont val="Calibri"/>
        <family val="2"/>
        <scheme val="minor"/>
      </rPr>
      <t>1,3*</t>
    </r>
  </si>
  <si>
    <r>
      <rPr>
        <sz val="12"/>
        <rFont val="Calibri"/>
        <family val="2"/>
        <scheme val="minor"/>
      </rPr>
      <t>1986 à 1995</t>
    </r>
  </si>
  <si>
    <r>
      <rPr>
        <sz val="12"/>
        <rFont val="Calibri"/>
        <family val="2"/>
        <scheme val="minor"/>
      </rPr>
      <t>-0,5</t>
    </r>
  </si>
  <si>
    <r>
      <rPr>
        <sz val="12"/>
        <rFont val="Calibri"/>
        <family val="2"/>
        <scheme val="minor"/>
      </rPr>
      <t>1995 à 2007</t>
    </r>
  </si>
  <si>
    <r>
      <rPr>
        <sz val="12"/>
        <rFont val="Calibri"/>
        <family val="2"/>
        <scheme val="minor"/>
      </rPr>
      <t>1,1*</t>
    </r>
  </si>
  <si>
    <r>
      <rPr>
        <sz val="12"/>
        <rFont val="Calibri"/>
        <family val="2"/>
        <scheme val="minor"/>
      </rPr>
      <t>2007 à 2011</t>
    </r>
  </si>
  <si>
    <r>
      <rPr>
        <sz val="12"/>
        <rFont val="Calibri"/>
        <family val="2"/>
        <scheme val="minor"/>
      </rPr>
      <t>4,8*</t>
    </r>
  </si>
  <si>
    <r>
      <rPr>
        <sz val="12"/>
        <rFont val="Calibri"/>
        <family val="2"/>
        <scheme val="minor"/>
      </rPr>
      <t>2011 à 2019</t>
    </r>
  </si>
  <si>
    <r>
      <rPr>
        <sz val="12"/>
        <rFont val="Calibri"/>
        <family val="2"/>
        <scheme val="minor"/>
      </rPr>
      <t>5,8*</t>
    </r>
  </si>
  <si>
    <r>
      <rPr>
        <sz val="12"/>
        <rFont val="Calibri"/>
        <family val="2"/>
        <scheme val="minor"/>
      </rPr>
      <t>1986 à 1996</t>
    </r>
  </si>
  <si>
    <r>
      <rPr>
        <sz val="12"/>
        <rFont val="Calibri"/>
        <family val="2"/>
        <scheme val="minor"/>
      </rPr>
      <t>-1,0*</t>
    </r>
  </si>
  <si>
    <r>
      <rPr>
        <sz val="12"/>
        <rFont val="Calibri"/>
        <family val="2"/>
        <scheme val="minor"/>
      </rPr>
      <t>-1,4*</t>
    </r>
  </si>
  <si>
    <r>
      <rPr>
        <sz val="12"/>
        <rFont val="Calibri"/>
        <family val="2"/>
        <scheme val="minor"/>
      </rPr>
      <t>1996 à 2000</t>
    </r>
  </si>
  <si>
    <r>
      <rPr>
        <sz val="12"/>
        <rFont val="Calibri"/>
        <family val="2"/>
        <scheme val="minor"/>
      </rPr>
      <t>-2,7*</t>
    </r>
  </si>
  <si>
    <r>
      <rPr>
        <sz val="12"/>
        <rFont val="Calibri"/>
        <family val="2"/>
        <scheme val="minor"/>
      </rPr>
      <t>1,3</t>
    </r>
  </si>
  <si>
    <r>
      <rPr>
        <sz val="12"/>
        <rFont val="Calibri"/>
        <family val="2"/>
        <scheme val="minor"/>
      </rPr>
      <t>2000 à 2009</t>
    </r>
  </si>
  <si>
    <r>
      <rPr>
        <sz val="12"/>
        <rFont val="Calibri"/>
        <family val="2"/>
        <scheme val="minor"/>
      </rPr>
      <t>2000 à 2010</t>
    </r>
  </si>
  <si>
    <r>
      <rPr>
        <sz val="12"/>
        <rFont val="Calibri"/>
        <family val="2"/>
        <scheme val="minor"/>
      </rPr>
      <t>-1,3*</t>
    </r>
  </si>
  <si>
    <r>
      <rPr>
        <sz val="12"/>
        <rFont val="Calibri"/>
        <family val="2"/>
        <scheme val="minor"/>
      </rPr>
      <t>-2,5*</t>
    </r>
  </si>
  <si>
    <r>
      <rPr>
        <sz val="12"/>
        <rFont val="Calibri"/>
        <family val="2"/>
        <scheme val="minor"/>
      </rPr>
      <t>2010 à 2019</t>
    </r>
  </si>
  <si>
    <r>
      <rPr>
        <sz val="12"/>
        <rFont val="Calibri"/>
        <family val="2"/>
        <scheme val="minor"/>
      </rPr>
      <t>-2,4*</t>
    </r>
  </si>
  <si>
    <r>
      <rPr>
        <sz val="12"/>
        <rFont val="Calibri"/>
        <family val="2"/>
        <scheme val="minor"/>
      </rPr>
      <t>1986 à 2009</t>
    </r>
  </si>
  <si>
    <r>
      <rPr>
        <sz val="12"/>
        <rFont val="Calibri"/>
        <family val="2"/>
        <scheme val="minor"/>
      </rPr>
      <t>-0,5*</t>
    </r>
  </si>
  <si>
    <r>
      <rPr>
        <sz val="12"/>
        <rFont val="Calibri"/>
        <family val="2"/>
        <scheme val="minor"/>
      </rPr>
      <t>-2,8*</t>
    </r>
  </si>
  <si>
    <r>
      <rPr>
        <sz val="12"/>
        <rFont val="Calibri"/>
        <family val="2"/>
        <scheme val="minor"/>
      </rPr>
      <t>2,0</t>
    </r>
  </si>
  <si>
    <r>
      <rPr>
        <sz val="12"/>
        <rFont val="Calibri"/>
        <family val="2"/>
        <scheme val="minor"/>
      </rPr>
      <t>-3,2*</t>
    </r>
  </si>
  <si>
    <r>
      <rPr>
        <sz val="12"/>
        <rFont val="Calibri"/>
        <family val="2"/>
        <scheme val="minor"/>
      </rPr>
      <t>-3,8*</t>
    </r>
  </si>
  <si>
    <r>
      <rPr>
        <sz val="12"/>
        <rFont val="Calibri"/>
        <family val="2"/>
        <scheme val="minor"/>
      </rPr>
      <t>-4,1*</t>
    </r>
  </si>
  <si>
    <r>
      <rPr>
        <sz val="12"/>
        <rFont val="Calibri"/>
        <family val="2"/>
        <scheme val="minor"/>
      </rPr>
      <t>1986 à 2010</t>
    </r>
  </si>
  <si>
    <r>
      <rPr>
        <sz val="12"/>
        <rFont val="Calibri"/>
        <family val="2"/>
        <scheme val="minor"/>
      </rPr>
      <t>1986 à 2011</t>
    </r>
  </si>
  <si>
    <r>
      <rPr>
        <sz val="12"/>
        <rFont val="Calibri"/>
        <family val="2"/>
        <scheme val="minor"/>
      </rPr>
      <t>-2,3*</t>
    </r>
  </si>
  <si>
    <r>
      <rPr>
        <sz val="12"/>
        <rFont val="Calibri"/>
        <family val="2"/>
        <scheme val="minor"/>
      </rPr>
      <t>1986 à 1997</t>
    </r>
  </si>
  <si>
    <r>
      <rPr>
        <sz val="12"/>
        <rFont val="Calibri"/>
        <family val="2"/>
        <scheme val="minor"/>
      </rPr>
      <t>1997 à 2001</t>
    </r>
  </si>
  <si>
    <r>
      <rPr>
        <sz val="12"/>
        <rFont val="Calibri"/>
        <family val="2"/>
        <scheme val="minor"/>
      </rPr>
      <t>3,7*</t>
    </r>
  </si>
  <si>
    <r>
      <rPr>
        <sz val="12"/>
        <rFont val="Calibri"/>
        <family val="2"/>
        <scheme val="minor"/>
      </rPr>
      <t>3,6</t>
    </r>
  </si>
  <si>
    <r>
      <rPr>
        <sz val="12"/>
        <rFont val="Calibri"/>
        <family val="2"/>
        <scheme val="minor"/>
      </rPr>
      <t>-1,9*</t>
    </r>
  </si>
  <si>
    <r>
      <rPr>
        <sz val="12"/>
        <rFont val="Calibri"/>
        <family val="2"/>
        <scheme val="minor"/>
      </rPr>
      <t>-2,1*</t>
    </r>
  </si>
  <si>
    <r>
      <rPr>
        <sz val="12"/>
        <rFont val="Calibri"/>
        <family val="2"/>
        <scheme val="minor"/>
      </rPr>
      <t>2,4*</t>
    </r>
  </si>
  <si>
    <r>
      <rPr>
        <sz val="12"/>
        <rFont val="Calibri"/>
        <family val="2"/>
        <scheme val="minor"/>
      </rPr>
      <t>-3,9*</t>
    </r>
  </si>
  <si>
    <r>
      <rPr>
        <sz val="12"/>
        <rFont val="Calibri"/>
        <family val="2"/>
        <scheme val="minor"/>
      </rPr>
      <t>1991 à 1996</t>
    </r>
  </si>
  <si>
    <r>
      <rPr>
        <sz val="12"/>
        <rFont val="Calibri"/>
        <family val="2"/>
        <scheme val="minor"/>
      </rPr>
      <t>-5,2</t>
    </r>
  </si>
  <si>
    <r>
      <rPr>
        <sz val="12"/>
        <rFont val="Calibri"/>
        <family val="2"/>
        <scheme val="minor"/>
      </rPr>
      <t>-4,2*</t>
    </r>
  </si>
  <si>
    <r>
      <rPr>
        <sz val="12"/>
        <rFont val="Calibri"/>
        <family val="2"/>
        <scheme val="minor"/>
      </rPr>
      <t>-3,1</t>
    </r>
  </si>
  <si>
    <r>
      <rPr>
        <sz val="12"/>
        <rFont val="Calibri"/>
        <family val="2"/>
        <scheme val="minor"/>
      </rPr>
      <t>1992 à 2008</t>
    </r>
  </si>
  <si>
    <r>
      <rPr>
        <sz val="12"/>
        <rFont val="Calibri"/>
        <family val="2"/>
        <scheme val="minor"/>
      </rPr>
      <t>1995 à 2006</t>
    </r>
  </si>
  <si>
    <r>
      <rPr>
        <sz val="12"/>
        <rFont val="Calibri"/>
        <family val="2"/>
        <scheme val="minor"/>
      </rPr>
      <t>0,8*</t>
    </r>
  </si>
  <si>
    <r>
      <rPr>
        <sz val="12"/>
        <rFont val="Calibri"/>
        <family val="2"/>
        <scheme val="minor"/>
      </rPr>
      <t>1991 à 2019</t>
    </r>
  </si>
  <si>
    <r>
      <rPr>
        <sz val="12"/>
        <rFont val="Calibri"/>
        <family val="2"/>
        <scheme val="minor"/>
      </rPr>
      <t>-0,2</t>
    </r>
  </si>
  <si>
    <r>
      <rPr>
        <sz val="12"/>
        <rFont val="Calibri"/>
        <family val="2"/>
        <scheme val="minor"/>
      </rPr>
      <t>2008 à 2015</t>
    </r>
  </si>
  <si>
    <r>
      <rPr>
        <sz val="12"/>
        <rFont val="Calibri"/>
        <family val="2"/>
        <scheme val="minor"/>
      </rPr>
      <t>-1,7*</t>
    </r>
  </si>
  <si>
    <r>
      <rPr>
        <sz val="12"/>
        <rFont val="Calibri"/>
        <family val="2"/>
        <scheme val="minor"/>
      </rPr>
      <t>2015 à 2019</t>
    </r>
  </si>
  <si>
    <r>
      <rPr>
        <sz val="12"/>
        <rFont val="Calibri"/>
        <family val="2"/>
        <scheme val="minor"/>
      </rPr>
      <t>-0,1</t>
    </r>
  </si>
  <si>
    <r>
      <rPr>
        <sz val="12"/>
        <rFont val="Calibri"/>
        <family val="2"/>
        <scheme val="minor"/>
      </rPr>
      <t>-0,7*</t>
    </r>
  </si>
  <si>
    <r>
      <rPr>
        <sz val="12"/>
        <rFont val="Calibri"/>
        <family val="2"/>
        <scheme val="minor"/>
      </rPr>
      <t>3,4</t>
    </r>
  </si>
  <si>
    <r>
      <rPr>
        <sz val="12"/>
        <rFont val="Calibri"/>
        <family val="2"/>
        <scheme val="minor"/>
      </rPr>
      <t>2006 à 2011</t>
    </r>
  </si>
  <si>
    <r>
      <rPr>
        <sz val="12"/>
        <rFont val="Calibri"/>
        <family val="2"/>
        <scheme val="minor"/>
      </rPr>
      <t>2011 à 2015</t>
    </r>
  </si>
  <si>
    <r>
      <rPr>
        <sz val="12"/>
        <rFont val="Calibri"/>
        <family val="2"/>
        <scheme val="minor"/>
      </rPr>
      <t>-5,1</t>
    </r>
  </si>
  <si>
    <r>
      <rPr>
        <sz val="12"/>
        <rFont val="Calibri"/>
        <family val="2"/>
        <scheme val="minor"/>
      </rPr>
      <t>-5,6*</t>
    </r>
  </si>
  <si>
    <r>
      <rPr>
        <sz val="12"/>
        <rFont val="Calibri"/>
        <family val="2"/>
        <scheme val="minor"/>
      </rPr>
      <t>2,5</t>
    </r>
  </si>
  <si>
    <r>
      <rPr>
        <sz val="12"/>
        <rFont val="Calibri"/>
        <family val="2"/>
        <scheme val="minor"/>
      </rPr>
      <t>3,3*</t>
    </r>
  </si>
  <si>
    <r>
      <rPr>
        <sz val="12"/>
        <rFont val="Calibri"/>
        <family val="2"/>
        <scheme val="minor"/>
      </rPr>
      <t>1986 à 2015</t>
    </r>
  </si>
  <si>
    <r>
      <rPr>
        <sz val="12"/>
        <rFont val="Calibri"/>
        <family val="2"/>
        <scheme val="minor"/>
      </rPr>
      <t>4,0*</t>
    </r>
  </si>
  <si>
    <r>
      <rPr>
        <sz val="12"/>
        <rFont val="Calibri"/>
        <family val="2"/>
        <scheme val="minor"/>
      </rPr>
      <t>4,6*</t>
    </r>
  </si>
  <si>
    <r>
      <rPr>
        <sz val="12"/>
        <rFont val="Calibri"/>
        <family val="2"/>
        <scheme val="minor"/>
      </rPr>
      <t>2008 à 2012</t>
    </r>
  </si>
  <si>
    <r>
      <rPr>
        <sz val="12"/>
        <rFont val="Calibri"/>
        <family val="2"/>
        <scheme val="minor"/>
      </rPr>
      <t>9,4*</t>
    </r>
  </si>
  <si>
    <r>
      <rPr>
        <sz val="12"/>
        <rFont val="Calibri"/>
        <family val="2"/>
        <scheme val="minor"/>
      </rPr>
      <t>-1,3</t>
    </r>
  </si>
  <si>
    <r>
      <rPr>
        <sz val="12"/>
        <rFont val="Calibri"/>
        <family val="2"/>
        <scheme val="minor"/>
      </rPr>
      <t>14,1*</t>
    </r>
  </si>
  <si>
    <r>
      <rPr>
        <sz val="12"/>
        <rFont val="Calibri"/>
        <family val="2"/>
        <scheme val="minor"/>
      </rPr>
      <t>-1,2</t>
    </r>
  </si>
  <si>
    <r>
      <rPr>
        <sz val="12"/>
        <rFont val="Calibri"/>
        <family val="2"/>
        <scheme val="minor"/>
      </rPr>
      <t>1986 à 2003</t>
    </r>
  </si>
  <si>
    <r>
      <rPr>
        <sz val="12"/>
        <rFont val="Calibri"/>
        <family val="2"/>
        <scheme val="minor"/>
      </rPr>
      <t>-0,4*</t>
    </r>
  </si>
  <si>
    <r>
      <rPr>
        <sz val="12"/>
        <rFont val="Calibri"/>
        <family val="2"/>
        <scheme val="minor"/>
      </rPr>
      <t>2006 à 2012</t>
    </r>
  </si>
  <si>
    <r>
      <rPr>
        <sz val="12"/>
        <rFont val="Calibri"/>
        <family val="2"/>
        <scheme val="minor"/>
      </rPr>
      <t>2003 à 2019</t>
    </r>
  </si>
  <si>
    <r>
      <rPr>
        <sz val="12"/>
        <rFont val="Calibri"/>
        <family val="2"/>
        <scheme val="minor"/>
      </rPr>
      <t>2,8*</t>
    </r>
  </si>
  <si>
    <r>
      <rPr>
        <sz val="12"/>
        <rFont val="Calibri"/>
        <family val="2"/>
        <scheme val="minor"/>
      </rPr>
      <t>-1,0</t>
    </r>
  </si>
  <si>
    <r>
      <rPr>
        <sz val="12"/>
        <rFont val="Calibri"/>
        <family val="2"/>
        <scheme val="minor"/>
      </rPr>
      <t>1986 à 1993</t>
    </r>
  </si>
  <si>
    <r>
      <rPr>
        <sz val="12"/>
        <rFont val="Calibri"/>
        <family val="2"/>
        <scheme val="minor"/>
      </rPr>
      <t>-3,0*</t>
    </r>
  </si>
  <si>
    <r>
      <rPr>
        <sz val="12"/>
        <rFont val="Calibri"/>
        <family val="2"/>
        <scheme val="minor"/>
      </rPr>
      <t>-2,0*</t>
    </r>
  </si>
  <si>
    <r>
      <rPr>
        <sz val="12"/>
        <rFont val="Calibri"/>
        <family val="2"/>
        <scheme val="minor"/>
      </rPr>
      <t>1986 à 1998</t>
    </r>
  </si>
  <si>
    <r>
      <rPr>
        <sz val="12"/>
        <rFont val="Calibri"/>
        <family val="2"/>
        <scheme val="minor"/>
      </rPr>
      <t>1993 à 2009</t>
    </r>
  </si>
  <si>
    <r>
      <rPr>
        <sz val="12"/>
        <rFont val="Calibri"/>
        <family val="2"/>
        <scheme val="minor"/>
      </rPr>
      <t>2007 à 2019</t>
    </r>
  </si>
  <si>
    <r>
      <rPr>
        <sz val="12"/>
        <rFont val="Calibri"/>
        <family val="2"/>
        <scheme val="minor"/>
      </rPr>
      <t>1998 à 2019</t>
    </r>
  </si>
  <si>
    <r>
      <rPr>
        <sz val="12"/>
        <rFont val="Calibri"/>
        <family val="2"/>
        <scheme val="minor"/>
      </rPr>
      <t>-0,3</t>
    </r>
  </si>
  <si>
    <r>
      <rPr>
        <sz val="12"/>
        <rFont val="Calibri"/>
        <family val="2"/>
        <scheme val="minor"/>
      </rPr>
      <t>2009 à 2013</t>
    </r>
  </si>
  <si>
    <r>
      <rPr>
        <sz val="12"/>
        <rFont val="Calibri"/>
        <family val="2"/>
        <scheme val="minor"/>
      </rPr>
      <t>1,9</t>
    </r>
  </si>
  <si>
    <r>
      <rPr>
        <sz val="12"/>
        <rFont val="Calibri"/>
        <family val="2"/>
        <scheme val="minor"/>
      </rPr>
      <t>1,4*</t>
    </r>
  </si>
  <si>
    <r>
      <rPr>
        <sz val="12"/>
        <rFont val="Calibri"/>
        <family val="2"/>
        <scheme val="minor"/>
      </rPr>
      <t>-3,6*</t>
    </r>
  </si>
  <si>
    <r>
      <rPr>
        <sz val="12"/>
        <rFont val="Calibri"/>
        <family val="2"/>
        <scheme val="minor"/>
      </rPr>
      <t>1986 à 2002</t>
    </r>
  </si>
  <si>
    <r>
      <rPr>
        <sz val="12"/>
        <rFont val="Calibri"/>
        <family val="2"/>
        <scheme val="minor"/>
      </rPr>
      <t>2002 à 2019</t>
    </r>
  </si>
  <si>
    <r>
      <rPr>
        <sz val="12"/>
        <rFont val="Calibri"/>
        <family val="2"/>
        <scheme val="minor"/>
      </rPr>
      <t>1,0*</t>
    </r>
  </si>
  <si>
    <r>
      <rPr>
        <sz val="12"/>
        <rFont val="Calibri"/>
        <family val="2"/>
        <scheme val="minor"/>
      </rPr>
      <t>1,5*</t>
    </r>
  </si>
  <si>
    <r>
      <rPr>
        <sz val="12"/>
        <rFont val="Calibri"/>
        <family val="2"/>
        <scheme val="minor"/>
      </rPr>
      <t>-1,6</t>
    </r>
  </si>
  <si>
    <r>
      <rPr>
        <sz val="12"/>
        <rFont val="Calibri"/>
        <family val="2"/>
        <scheme val="minor"/>
      </rPr>
      <t>2,5*</t>
    </r>
  </si>
  <si>
    <r>
      <rPr>
        <sz val="12"/>
        <rFont val="Calibri"/>
        <family val="2"/>
        <scheme val="minor"/>
      </rPr>
      <t>1997 à 2019</t>
    </r>
  </si>
  <si>
    <r>
      <rPr>
        <sz val="12"/>
        <rFont val="Calibri"/>
        <family val="2"/>
        <scheme val="minor"/>
      </rPr>
      <t>3,0*</t>
    </r>
  </si>
  <si>
    <r>
      <rPr>
        <sz val="12"/>
        <rFont val="Calibri"/>
        <family val="2"/>
        <scheme val="minor"/>
      </rPr>
      <t>1986 à 2014</t>
    </r>
  </si>
  <si>
    <r>
      <rPr>
        <sz val="12"/>
        <rFont val="Calibri"/>
        <family val="2"/>
        <scheme val="minor"/>
      </rPr>
      <t>6,5*</t>
    </r>
  </si>
  <si>
    <r>
      <rPr>
        <sz val="12"/>
        <rFont val="Calibri"/>
        <family val="2"/>
        <scheme val="minor"/>
      </rPr>
      <t>5,0*</t>
    </r>
  </si>
  <si>
    <r>
      <rPr>
        <sz val="12"/>
        <rFont val="Calibri"/>
        <family val="2"/>
        <scheme val="minor"/>
      </rPr>
      <t>1998 à 2002</t>
    </r>
  </si>
  <si>
    <r>
      <rPr>
        <sz val="12"/>
        <rFont val="Calibri"/>
        <family val="2"/>
        <scheme val="minor"/>
      </rPr>
      <t>13,4*</t>
    </r>
  </si>
  <si>
    <r>
      <rPr>
        <sz val="12"/>
        <rFont val="Calibri"/>
        <family val="2"/>
        <scheme val="minor"/>
      </rPr>
      <t>-2,1</t>
    </r>
  </si>
  <si>
    <r>
      <rPr>
        <sz val="12"/>
        <rFont val="Calibri"/>
        <family val="2"/>
        <scheme val="minor"/>
      </rPr>
      <t>15,2*</t>
    </r>
  </si>
  <si>
    <r>
      <rPr>
        <sz val="12"/>
        <rFont val="Calibri"/>
        <family val="2"/>
        <scheme val="minor"/>
      </rPr>
      <t>2002 à 2013</t>
    </r>
  </si>
  <si>
    <r>
      <rPr>
        <sz val="12"/>
        <rFont val="Calibri"/>
        <family val="2"/>
        <scheme val="minor"/>
      </rPr>
      <t>6,0*</t>
    </r>
  </si>
  <si>
    <r>
      <rPr>
        <sz val="12"/>
        <rFont val="Calibri"/>
        <family val="2"/>
        <scheme val="minor"/>
      </rPr>
      <t>5,6*</t>
    </r>
  </si>
  <si>
    <r>
      <rPr>
        <sz val="12"/>
        <rFont val="Calibri"/>
        <family val="2"/>
        <scheme val="minor"/>
      </rPr>
      <t>-3,5*</t>
    </r>
  </si>
  <si>
    <r>
      <rPr>
        <sz val="12"/>
        <rFont val="Calibri"/>
        <family val="2"/>
        <scheme val="minor"/>
      </rPr>
      <t>-4,3*</t>
    </r>
  </si>
  <si>
    <r>
      <rPr>
        <sz val="12"/>
        <rFont val="Calibri"/>
        <family val="2"/>
        <scheme val="minor"/>
      </rPr>
      <t>1,7*</t>
    </r>
  </si>
  <si>
    <r>
      <rPr>
        <sz val="12"/>
        <rFont val="Calibri"/>
        <family val="2"/>
        <scheme val="minor"/>
      </rPr>
      <t>2,3*</t>
    </r>
  </si>
  <si>
    <r>
      <rPr>
        <sz val="12"/>
        <rFont val="Calibri"/>
        <family val="2"/>
        <scheme val="minor"/>
      </rPr>
      <t>2,7*</t>
    </r>
  </si>
  <si>
    <r>
      <rPr>
        <sz val="12"/>
        <rFont val="Calibri"/>
        <family val="2"/>
        <scheme val="minor"/>
      </rPr>
      <t>-8,5</t>
    </r>
  </si>
  <si>
    <r>
      <rPr>
        <sz val="12"/>
        <rFont val="Calibri"/>
        <family val="2"/>
        <scheme val="minor"/>
      </rPr>
      <t>-17,2</t>
    </r>
  </si>
  <si>
    <r>
      <rPr>
        <sz val="12"/>
        <rFont val="Calibri"/>
        <family val="2"/>
        <scheme val="minor"/>
      </rPr>
      <t>1986 à 2012</t>
    </r>
  </si>
  <si>
    <r>
      <rPr>
        <sz val="12"/>
        <rFont val="Calibri"/>
        <family val="2"/>
        <scheme val="minor"/>
      </rPr>
      <t>9,0*</t>
    </r>
  </si>
  <si>
    <r>
      <rPr>
        <sz val="12"/>
        <rFont val="Calibri"/>
        <family val="2"/>
        <scheme val="minor"/>
      </rPr>
      <t>8,5*</t>
    </r>
  </si>
  <si>
    <r>
      <rPr>
        <sz val="12"/>
        <rFont val="Calibri"/>
        <family val="2"/>
        <scheme val="minor"/>
      </rPr>
      <t>7,2*</t>
    </r>
  </si>
  <si>
    <r>
      <rPr>
        <sz val="12"/>
        <rFont val="Calibri"/>
        <family val="2"/>
        <scheme val="minor"/>
      </rPr>
      <t>-1,1</t>
    </r>
  </si>
  <si>
    <r>
      <rPr>
        <sz val="12"/>
        <rFont val="Calibri"/>
        <family val="2"/>
        <scheme val="minor"/>
      </rPr>
      <t>15,9*</t>
    </r>
  </si>
  <si>
    <r>
      <rPr>
        <sz val="12"/>
        <rFont val="Calibri"/>
        <family val="2"/>
        <scheme val="minor"/>
      </rPr>
      <t>7,0*</t>
    </r>
  </si>
  <si>
    <r>
      <rPr>
        <sz val="12"/>
        <rFont val="Calibri"/>
        <family val="2"/>
        <scheme val="minor"/>
      </rPr>
      <t>-4,9*</t>
    </r>
  </si>
  <si>
    <r>
      <rPr>
        <sz val="12"/>
        <rFont val="Calibri"/>
        <family val="2"/>
        <scheme val="minor"/>
      </rPr>
      <t>1998 à 2010</t>
    </r>
  </si>
  <si>
    <r>
      <rPr>
        <sz val="12"/>
        <rFont val="Calibri"/>
        <family val="2"/>
        <scheme val="minor"/>
      </rPr>
      <t>1997 à 2010</t>
    </r>
  </si>
  <si>
    <r>
      <rPr>
        <sz val="12"/>
        <rFont val="Calibri"/>
        <family val="2"/>
        <scheme val="minor"/>
      </rPr>
      <t>0,9*</t>
    </r>
  </si>
  <si>
    <r>
      <rPr>
        <sz val="12"/>
        <rFont val="Calibri"/>
        <family val="2"/>
        <scheme val="minor"/>
      </rPr>
      <t>2001 à 2010</t>
    </r>
  </si>
  <si>
    <r>
      <rPr>
        <sz val="12"/>
        <rFont val="Calibri"/>
        <family val="2"/>
        <scheme val="minor"/>
      </rPr>
      <t>1,9*</t>
    </r>
  </si>
  <si>
    <r>
      <rPr>
        <sz val="12"/>
        <rFont val="Calibri"/>
        <family val="2"/>
        <scheme val="minor"/>
      </rPr>
      <t>0,7*</t>
    </r>
  </si>
  <si>
    <r>
      <rPr>
        <sz val="12"/>
        <rFont val="Calibri"/>
        <family val="2"/>
        <scheme val="minor"/>
      </rPr>
      <t>-3,7*</t>
    </r>
  </si>
  <si>
    <r>
      <rPr>
        <sz val="12"/>
        <rFont val="Calibri"/>
        <family val="2"/>
        <scheme val="minor"/>
      </rPr>
      <t>2004 à 2019</t>
    </r>
  </si>
  <si>
    <r>
      <rPr>
        <sz val="12"/>
        <rFont val="Calibri"/>
        <family val="2"/>
        <scheme val="minor"/>
      </rPr>
      <t>1998 à 2009</t>
    </r>
  </si>
  <si>
    <r>
      <rPr>
        <sz val="12"/>
        <rFont val="Calibri"/>
        <family val="2"/>
        <scheme val="minor"/>
      </rPr>
      <t>4,7*</t>
    </r>
  </si>
  <si>
    <r>
      <rPr>
        <sz val="12"/>
        <rFont val="Calibri"/>
        <family val="2"/>
        <scheme val="minor"/>
      </rPr>
      <t>1998 à 2008</t>
    </r>
  </si>
  <si>
    <r>
      <rPr>
        <sz val="12"/>
        <rFont val="Calibri"/>
        <family val="2"/>
        <scheme val="minor"/>
      </rPr>
      <t>4,5*</t>
    </r>
  </si>
  <si>
    <r>
      <rPr>
        <sz val="12"/>
        <rFont val="Calibri"/>
        <family val="2"/>
        <scheme val="minor"/>
      </rPr>
      <t>2008 à 2013</t>
    </r>
  </si>
  <si>
    <r>
      <rPr>
        <sz val="12"/>
        <rFont val="Calibri"/>
        <family val="2"/>
        <scheme val="minor"/>
      </rPr>
      <t>2,1*</t>
    </r>
  </si>
  <si>
    <r>
      <rPr>
        <sz val="12"/>
        <rFont val="Calibri"/>
        <family val="2"/>
        <scheme val="minor"/>
      </rPr>
      <t>5,1*</t>
    </r>
  </si>
  <si>
    <r>
      <rPr>
        <sz val="12"/>
        <rFont val="Calibri"/>
        <family val="2"/>
        <scheme val="minor"/>
      </rPr>
      <t>3,5*</t>
    </r>
  </si>
  <si>
    <r>
      <rPr>
        <sz val="12"/>
        <rFont val="Calibri"/>
        <family val="2"/>
        <scheme val="minor"/>
      </rPr>
      <t>8,2*</t>
    </r>
  </si>
  <si>
    <r>
      <rPr>
        <sz val="12"/>
        <rFont val="Calibri"/>
        <family val="2"/>
        <scheme val="minor"/>
      </rPr>
      <t>2007 à 2012</t>
    </r>
  </si>
  <si>
    <r>
      <rPr>
        <sz val="12"/>
        <rFont val="Calibri"/>
        <family val="2"/>
        <scheme val="minor"/>
      </rPr>
      <t>35,7*</t>
    </r>
  </si>
  <si>
    <r>
      <rPr>
        <sz val="12"/>
        <rFont val="Calibri"/>
        <family val="2"/>
        <scheme val="minor"/>
      </rPr>
      <t>37,5*</t>
    </r>
  </si>
  <si>
    <r>
      <rPr>
        <sz val="12"/>
        <rFont val="Calibri"/>
        <family val="2"/>
        <scheme val="minor"/>
      </rPr>
      <t>42,1*</t>
    </r>
  </si>
  <si>
    <r>
      <rPr>
        <sz val="12"/>
        <rFont val="Calibri"/>
        <family val="2"/>
        <scheme val="minor"/>
      </rPr>
      <t>1986 à 1994</t>
    </r>
  </si>
  <si>
    <r>
      <rPr>
        <sz val="12"/>
        <rFont val="Calibri"/>
        <family val="2"/>
        <scheme val="minor"/>
      </rPr>
      <t>-8,3*</t>
    </r>
  </si>
  <si>
    <r>
      <rPr>
        <sz val="12"/>
        <rFont val="Calibri"/>
        <family val="2"/>
        <scheme val="minor"/>
      </rPr>
      <t>-8,3</t>
    </r>
  </si>
  <si>
    <r>
      <rPr>
        <sz val="12"/>
        <rFont val="Calibri"/>
        <family val="2"/>
        <scheme val="minor"/>
      </rPr>
      <t>1994 à 2007</t>
    </r>
  </si>
  <si>
    <r>
      <rPr>
        <sz val="12"/>
        <rFont val="Calibri"/>
        <family val="2"/>
        <scheme val="minor"/>
      </rPr>
      <t>-1,9</t>
    </r>
  </si>
  <si>
    <r>
      <rPr>
        <sz val="12"/>
        <rFont val="Calibri"/>
        <family val="2"/>
        <scheme val="minor"/>
      </rPr>
      <t>-6,7*</t>
    </r>
  </si>
  <si>
    <r>
      <rPr>
        <sz val="12"/>
        <rFont val="Calibri"/>
        <family val="2"/>
        <scheme val="minor"/>
      </rPr>
      <t>-2,8</t>
    </r>
  </si>
  <si>
    <r>
      <rPr>
        <sz val="12"/>
        <rFont val="Calibri"/>
        <family val="2"/>
        <scheme val="minor"/>
      </rPr>
      <t>2003 à 2007</t>
    </r>
  </si>
  <si>
    <r>
      <rPr>
        <sz val="12"/>
        <rFont val="Calibri"/>
        <family val="2"/>
        <scheme val="minor"/>
      </rPr>
      <t>-3,9</t>
    </r>
  </si>
  <si>
    <r>
      <rPr>
        <sz val="12"/>
        <rFont val="Calibri"/>
        <family val="2"/>
        <scheme val="minor"/>
      </rPr>
      <t>6,3</t>
    </r>
  </si>
  <si>
    <r>
      <rPr>
        <sz val="12"/>
        <rFont val="Calibri"/>
        <family val="2"/>
        <scheme val="minor"/>
      </rPr>
      <t>7,5</t>
    </r>
  </si>
  <si>
    <r>
      <rPr>
        <sz val="12"/>
        <rFont val="Calibri"/>
        <family val="2"/>
        <scheme val="minor"/>
      </rPr>
      <t>2*</t>
    </r>
  </si>
  <si>
    <r>
      <rPr>
        <sz val="12"/>
        <rFont val="Calibri"/>
        <family val="2"/>
        <scheme val="minor"/>
      </rPr>
      <t>-1,4</t>
    </r>
  </si>
  <si>
    <r>
      <rPr>
        <sz val="12"/>
        <rFont val="Calibri"/>
        <family val="2"/>
        <scheme val="minor"/>
      </rPr>
      <t>1993 à 2014</t>
    </r>
  </si>
  <si>
    <r>
      <rPr>
        <sz val="12"/>
        <rFont val="Calibri"/>
        <family val="2"/>
        <scheme val="minor"/>
      </rPr>
      <t>1992 à 2019</t>
    </r>
  </si>
  <si>
    <r>
      <rPr>
        <sz val="12"/>
        <rFont val="Calibri"/>
        <family val="2"/>
        <scheme val="minor"/>
      </rPr>
      <t>39,6</t>
    </r>
  </si>
  <si>
    <r>
      <rPr>
        <sz val="12"/>
        <rFont val="Calibri"/>
        <family val="2"/>
        <scheme val="minor"/>
      </rPr>
      <t>2000 à 2007</t>
    </r>
  </si>
  <si>
    <r>
      <rPr>
        <sz val="12"/>
        <rFont val="Calibri"/>
        <family val="2"/>
        <scheme val="minor"/>
      </rPr>
      <t>-4,4</t>
    </r>
  </si>
  <si>
    <r>
      <rPr>
        <sz val="12"/>
        <rFont val="Calibri"/>
        <family val="2"/>
        <scheme val="minor"/>
      </rPr>
      <t>1,5</t>
    </r>
  </si>
  <si>
    <r>
      <rPr>
        <sz val="12"/>
        <rFont val="Calibri"/>
        <family val="2"/>
        <scheme val="minor"/>
      </rPr>
      <t>2,0*</t>
    </r>
  </si>
  <si>
    <r>
      <rPr>
        <sz val="12"/>
        <rFont val="Calibri"/>
        <family val="2"/>
        <scheme val="minor"/>
      </rPr>
      <t>1991 à 2008</t>
    </r>
  </si>
  <si>
    <r>
      <rPr>
        <sz val="12"/>
        <rFont val="Calibri"/>
        <family val="2"/>
        <scheme val="minor"/>
      </rPr>
      <t>6,6*</t>
    </r>
  </si>
  <si>
    <r>
      <rPr>
        <sz val="12"/>
        <rFont val="Calibri"/>
        <family val="2"/>
        <scheme val="minor"/>
      </rPr>
      <t>7,7*</t>
    </r>
  </si>
  <si>
    <r>
      <rPr>
        <sz val="12"/>
        <rFont val="Calibri"/>
        <family val="2"/>
        <scheme val="minor"/>
      </rPr>
      <t>2008 à 2014</t>
    </r>
  </si>
  <si>
    <r>
      <rPr>
        <sz val="12"/>
        <rFont val="Calibri"/>
        <family val="2"/>
        <scheme val="minor"/>
      </rPr>
      <t>6,9*</t>
    </r>
  </si>
  <si>
    <r>
      <rPr>
        <sz val="12"/>
        <rFont val="Calibri"/>
        <family val="2"/>
        <scheme val="minor"/>
      </rPr>
      <t>1986 à 1999</t>
    </r>
  </si>
  <si>
    <r>
      <rPr>
        <sz val="12"/>
        <rFont val="Calibri"/>
        <family val="2"/>
        <scheme val="minor"/>
      </rPr>
      <t>-16,6*</t>
    </r>
  </si>
  <si>
    <r>
      <rPr>
        <sz val="12"/>
        <rFont val="Calibri"/>
        <family val="2"/>
        <scheme val="minor"/>
      </rPr>
      <t>2000 à 2004</t>
    </r>
  </si>
  <si>
    <r>
      <rPr>
        <sz val="12"/>
        <rFont val="Calibri"/>
        <family val="2"/>
        <scheme val="minor"/>
      </rPr>
      <t>-17,5*</t>
    </r>
  </si>
  <si>
    <r>
      <rPr>
        <sz val="12"/>
        <rFont val="Calibri"/>
        <family val="2"/>
        <scheme val="minor"/>
      </rPr>
      <t>1999 à 2019</t>
    </r>
  </si>
  <si>
    <r>
      <rPr>
        <sz val="12"/>
        <rFont val="Calibri"/>
        <family val="2"/>
        <scheme val="minor"/>
      </rPr>
      <t>-8,4*</t>
    </r>
  </si>
  <si>
    <r>
      <rPr>
        <sz val="12"/>
        <rFont val="Calibri"/>
        <family val="2"/>
        <scheme val="minor"/>
      </rPr>
      <t>2005 à 2019</t>
    </r>
  </si>
  <si>
    <r>
      <rPr>
        <sz val="12"/>
        <rFont val="Calibri"/>
        <family val="2"/>
        <scheme val="minor"/>
      </rPr>
      <t>-6,5*</t>
    </r>
  </si>
  <si>
    <r>
      <rPr>
        <sz val="12"/>
        <rFont val="Calibri"/>
        <family val="2"/>
        <scheme val="minor"/>
      </rPr>
      <t>-6,6*</t>
    </r>
  </si>
  <si>
    <r>
      <rPr>
        <sz val="12"/>
        <rFont val="Calibri"/>
        <family val="2"/>
        <scheme val="minor"/>
      </rPr>
      <t>1986 à 1990</t>
    </r>
  </si>
  <si>
    <r>
      <rPr>
        <sz val="12"/>
        <rFont val="Calibri"/>
        <family val="2"/>
        <scheme val="minor"/>
      </rPr>
      <t>1993 à 2012</t>
    </r>
  </si>
  <si>
    <r>
      <rPr>
        <sz val="12"/>
        <rFont val="Calibri"/>
        <family val="2"/>
        <scheme val="minor"/>
      </rPr>
      <t>1990 à 2011</t>
    </r>
  </si>
  <si>
    <r>
      <rPr>
        <sz val="12"/>
        <rFont val="Calibri"/>
        <family val="2"/>
        <scheme val="minor"/>
      </rPr>
      <t>-2,6*</t>
    </r>
  </si>
  <si>
    <r>
      <rPr>
        <sz val="12"/>
        <rFont val="Calibri"/>
        <family val="2"/>
        <scheme val="minor"/>
      </rPr>
      <t>1995 à 2008</t>
    </r>
  </si>
  <si>
    <r>
      <rPr>
        <sz val="12"/>
        <rFont val="Calibri"/>
        <family val="2"/>
        <scheme val="minor"/>
      </rPr>
      <t>1998 à 2007</t>
    </r>
  </si>
  <si>
    <r>
      <rPr>
        <sz val="12"/>
        <rFont val="Calibri"/>
        <family val="2"/>
        <scheme val="minor"/>
      </rPr>
      <t>5,3*</t>
    </r>
  </si>
  <si>
    <r>
      <rPr>
        <sz val="12"/>
        <rFont val="Calibri"/>
        <family val="2"/>
        <scheme val="minor"/>
      </rPr>
      <t>-1,8*</t>
    </r>
  </si>
  <si>
    <r>
      <rPr>
        <sz val="12"/>
        <rFont val="Calibri"/>
        <family val="2"/>
        <scheme val="minor"/>
      </rPr>
      <t>Vessie†</t>
    </r>
  </si>
  <si>
    <r>
      <rPr>
        <sz val="12"/>
        <rFont val="Calibri"/>
        <family val="2"/>
        <scheme val="minor"/>
      </rPr>
      <t>1989 à 2019</t>
    </r>
  </si>
  <si>
    <r>
      <rPr>
        <sz val="12"/>
        <rFont val="Calibri"/>
        <family val="2"/>
        <scheme val="minor"/>
      </rPr>
      <t>4,4*</t>
    </r>
  </si>
  <si>
    <r>
      <rPr>
        <sz val="12"/>
        <rFont val="Calibri"/>
        <family val="2"/>
        <scheme val="minor"/>
      </rPr>
      <t>1990 à 1995</t>
    </r>
  </si>
  <si>
    <r>
      <rPr>
        <sz val="12"/>
        <rFont val="Calibri"/>
        <family val="2"/>
        <scheme val="minor"/>
      </rPr>
      <t>1990 à 1999</t>
    </r>
  </si>
  <si>
    <r>
      <rPr>
        <sz val="12"/>
        <rFont val="Calibri"/>
        <family val="2"/>
        <scheme val="minor"/>
      </rPr>
      <t>-0,6</t>
    </r>
  </si>
  <si>
    <r>
      <rPr>
        <sz val="12"/>
        <rFont val="Calibri"/>
        <family val="2"/>
        <scheme val="minor"/>
      </rPr>
      <t>1995 à 2019</t>
    </r>
  </si>
  <si>
    <r>
      <rPr>
        <b/>
        <sz val="12"/>
        <color theme="1"/>
        <rFont val="Calibri"/>
        <family val="2"/>
        <scheme val="minor"/>
      </rPr>
      <t xml:space="preserve">Hommes et femmes combinés </t>
    </r>
    <r>
      <rPr>
        <sz val="12"/>
        <color theme="1"/>
        <rFont val="Calibri"/>
        <family val="2"/>
        <scheme val="minor"/>
      </rPr>
      <t xml:space="preserve">
– décès</t>
    </r>
  </si>
  <si>
    <r>
      <rPr>
        <b/>
        <sz val="12"/>
        <color theme="1"/>
        <rFont val="Calibri"/>
        <family val="2"/>
        <scheme val="minor"/>
      </rPr>
      <t xml:space="preserve">Hommes et femmes combinés </t>
    </r>
    <r>
      <rPr>
        <sz val="12"/>
        <color theme="1"/>
        <rFont val="Calibri"/>
        <family val="2"/>
        <scheme val="minor"/>
      </rPr>
      <t xml:space="preserve">
– TMNA</t>
    </r>
  </si>
  <si>
    <r>
      <rPr>
        <b/>
        <sz val="12"/>
        <color theme="1"/>
        <rFont val="Calibri"/>
        <family val="2"/>
        <scheme val="minor"/>
      </rPr>
      <t xml:space="preserve">Hommes </t>
    </r>
    <r>
      <rPr>
        <sz val="12"/>
        <color theme="1"/>
        <rFont val="Calibri"/>
        <family val="2"/>
        <scheme val="minor"/>
      </rPr>
      <t xml:space="preserve">
– décès</t>
    </r>
  </si>
  <si>
    <r>
      <rPr>
        <b/>
        <sz val="12"/>
        <color theme="1"/>
        <rFont val="Calibri"/>
        <family val="2"/>
        <scheme val="minor"/>
      </rPr>
      <t xml:space="preserve">Hommes </t>
    </r>
    <r>
      <rPr>
        <sz val="12"/>
        <color theme="1"/>
        <rFont val="Calibri"/>
        <family val="2"/>
        <scheme val="minor"/>
      </rPr>
      <t xml:space="preserve">
– TMNA</t>
    </r>
  </si>
  <si>
    <r>
      <rPr>
        <b/>
        <sz val="12"/>
        <color theme="1"/>
        <rFont val="Calibri"/>
        <family val="2"/>
        <scheme val="minor"/>
      </rPr>
      <t xml:space="preserve">Femmes </t>
    </r>
    <r>
      <rPr>
        <sz val="12"/>
        <color theme="1"/>
        <rFont val="Calibri"/>
        <family val="2"/>
        <scheme val="minor"/>
      </rPr>
      <t xml:space="preserve">
– décès</t>
    </r>
  </si>
  <si>
    <r>
      <rPr>
        <b/>
        <sz val="12"/>
        <color theme="1"/>
        <rFont val="Calibri"/>
        <family val="2"/>
        <scheme val="minor"/>
      </rPr>
      <t xml:space="preserve">Femmes </t>
    </r>
    <r>
      <rPr>
        <sz val="12"/>
        <color theme="1"/>
        <rFont val="Calibri"/>
        <family val="2"/>
        <scheme val="minor"/>
      </rPr>
      <t xml:space="preserve">
– TMNA</t>
    </r>
  </si>
  <si>
    <r>
      <rPr>
        <b/>
        <sz val="12"/>
        <color theme="1"/>
        <rFont val="Calibri"/>
        <family val="2"/>
        <scheme val="minor"/>
      </rPr>
      <t xml:space="preserve">0 à 39 ans </t>
    </r>
    <r>
      <rPr>
        <sz val="12"/>
        <color theme="1"/>
        <rFont val="Calibri"/>
        <family val="2"/>
        <scheme val="minor"/>
      </rPr>
      <t>–
décès</t>
    </r>
  </si>
  <si>
    <r>
      <rPr>
        <b/>
        <sz val="12"/>
        <color theme="1"/>
        <rFont val="Calibri"/>
        <family val="2"/>
        <scheme val="minor"/>
      </rPr>
      <t xml:space="preserve">0 à 39 ans </t>
    </r>
    <r>
      <rPr>
        <sz val="12"/>
        <color theme="1"/>
        <rFont val="Calibri"/>
        <family val="2"/>
        <scheme val="minor"/>
      </rPr>
      <t>– 
taux par âge</t>
    </r>
  </si>
  <si>
    <r>
      <rPr>
        <b/>
        <sz val="12"/>
        <color theme="1"/>
        <rFont val="Calibri"/>
        <family val="2"/>
        <scheme val="minor"/>
      </rPr>
      <t xml:space="preserve">40 à 59 ans </t>
    </r>
    <r>
      <rPr>
        <sz val="12"/>
        <color theme="1"/>
        <rFont val="Calibri"/>
        <family val="2"/>
        <scheme val="minor"/>
      </rPr>
      <t xml:space="preserve"> – 
décès</t>
    </r>
  </si>
  <si>
    <r>
      <rPr>
        <b/>
        <sz val="12"/>
        <color theme="1"/>
        <rFont val="Calibri"/>
        <family val="2"/>
        <scheme val="minor"/>
      </rPr>
      <t xml:space="preserve">40 à 59 ans </t>
    </r>
    <r>
      <rPr>
        <sz val="12"/>
        <color theme="1"/>
        <rFont val="Calibri"/>
        <family val="2"/>
        <scheme val="minor"/>
      </rPr>
      <t xml:space="preserve"> –
taux par âge
</t>
    </r>
  </si>
  <si>
    <r>
      <rPr>
        <b/>
        <sz val="12"/>
        <color theme="1"/>
        <rFont val="Calibri"/>
        <family val="2"/>
        <scheme val="minor"/>
      </rPr>
      <t xml:space="preserve">60 à 79 ans </t>
    </r>
    <r>
      <rPr>
        <sz val="12"/>
        <color theme="1"/>
        <rFont val="Calibri"/>
        <family val="2"/>
        <scheme val="minor"/>
      </rPr>
      <t xml:space="preserve"> –  
décès
</t>
    </r>
  </si>
  <si>
    <r>
      <rPr>
        <b/>
        <sz val="12"/>
        <color theme="1"/>
        <rFont val="Calibri"/>
        <family val="2"/>
        <scheme val="minor"/>
      </rPr>
      <t xml:space="preserve">60 à 79 ans </t>
    </r>
    <r>
      <rPr>
        <sz val="12"/>
        <color theme="1"/>
        <rFont val="Calibri"/>
        <family val="2"/>
        <scheme val="minor"/>
      </rPr>
      <t xml:space="preserve"> –
taux par âge</t>
    </r>
  </si>
  <si>
    <r>
      <rPr>
        <b/>
        <sz val="12"/>
        <color theme="1"/>
        <rFont val="Calibri"/>
        <family val="2"/>
        <scheme val="minor"/>
      </rPr>
      <t>80 ans et plus</t>
    </r>
    <r>
      <rPr>
        <sz val="12"/>
        <color theme="1"/>
        <rFont val="Calibri"/>
        <family val="2"/>
        <scheme val="minor"/>
      </rPr>
      <t xml:space="preserve"> –
décès</t>
    </r>
  </si>
  <si>
    <r>
      <rPr>
        <b/>
        <sz val="12"/>
        <color theme="1"/>
        <rFont val="Calibri"/>
        <family val="2"/>
        <scheme val="minor"/>
      </rPr>
      <t>80 ans et plus</t>
    </r>
    <r>
      <rPr>
        <sz val="12"/>
        <color theme="1"/>
        <rFont val="Calibri"/>
        <family val="2"/>
        <scheme val="minor"/>
      </rPr>
      <t xml:space="preserve"> –
taux par âge</t>
    </r>
  </si>
  <si>
    <r>
      <rPr>
        <sz val="12"/>
        <color theme="1"/>
        <rFont val="Calibri"/>
        <family val="2"/>
        <scheme val="minor"/>
      </rPr>
      <t>35†</t>
    </r>
  </si>
  <si>
    <r>
      <rPr>
        <sz val="12"/>
        <color theme="1"/>
        <rFont val="Calibri"/>
        <family val="2"/>
        <scheme val="minor"/>
      </rPr>
      <t>125†</t>
    </r>
  </si>
  <si>
    <r>
      <rPr>
        <sz val="12"/>
        <color theme="1"/>
        <rFont val="Calibri"/>
        <family val="2"/>
        <scheme val="minor"/>
      </rPr>
      <t>40†</t>
    </r>
  </si>
  <si>
    <r>
      <rPr>
        <sz val="12"/>
        <color theme="1"/>
        <rFont val="Calibri"/>
        <family val="2"/>
        <scheme val="minor"/>
      </rPr>
      <t>55†</t>
    </r>
  </si>
  <si>
    <r>
      <rPr>
        <sz val="12"/>
        <color theme="1"/>
        <rFont val="Calibri"/>
        <family val="2"/>
        <scheme val="minor"/>
      </rPr>
      <t>75†</t>
    </r>
  </si>
  <si>
    <r>
      <rPr>
        <b/>
        <sz val="12"/>
        <color theme="1"/>
        <rFont val="Calibri"/>
        <family val="2"/>
        <scheme val="minor"/>
      </rPr>
      <t xml:space="preserve">Symboles : </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</si>
  <si>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personnes.</t>
    </r>
  </si>
  <si>
    <r>
      <rPr>
        <b/>
        <sz val="12"/>
        <color theme="1"/>
        <rFont val="Calibri"/>
        <family val="2"/>
        <scheme val="minor"/>
      </rPr>
      <t xml:space="preserve">Hommes et femmes combinés </t>
    </r>
    <r>
      <rPr>
        <sz val="12"/>
        <color theme="1"/>
        <rFont val="Calibri"/>
        <family val="2"/>
        <scheme val="minor"/>
      </rPr>
      <t xml:space="preserve">
–
%</t>
    </r>
  </si>
  <si>
    <r>
      <rPr>
        <b/>
        <sz val="12"/>
        <color theme="1"/>
        <rFont val="Calibri"/>
        <family val="2"/>
        <scheme val="minor"/>
      </rPr>
      <t xml:space="preserve">Hommes et femmes combinés </t>
    </r>
    <r>
      <rPr>
        <sz val="12"/>
        <color theme="1"/>
        <rFont val="Calibri"/>
        <family val="2"/>
        <scheme val="minor"/>
      </rPr>
      <t xml:space="preserve">
–
1 personne sur</t>
    </r>
  </si>
  <si>
    <r>
      <rPr>
        <b/>
        <sz val="12"/>
        <color theme="1"/>
        <rFont val="Calibri"/>
        <family val="2"/>
        <scheme val="minor"/>
      </rPr>
      <t xml:space="preserve">Hommes </t>
    </r>
    <r>
      <rPr>
        <sz val="12"/>
        <color theme="1"/>
        <rFont val="Calibri"/>
        <family val="2"/>
        <scheme val="minor"/>
      </rPr>
      <t xml:space="preserve">
–
%</t>
    </r>
  </si>
  <si>
    <r>
      <rPr>
        <b/>
        <sz val="12"/>
        <color theme="1"/>
        <rFont val="Calibri"/>
        <family val="2"/>
        <scheme val="minor"/>
      </rPr>
      <t xml:space="preserve">Hommes </t>
    </r>
    <r>
      <rPr>
        <sz val="12"/>
        <color theme="1"/>
        <rFont val="Calibri"/>
        <family val="2"/>
        <scheme val="minor"/>
      </rPr>
      <t xml:space="preserve">
–
1 personne sur</t>
    </r>
  </si>
  <si>
    <r>
      <rPr>
        <b/>
        <sz val="12"/>
        <color theme="1"/>
        <rFont val="Calibri"/>
        <family val="2"/>
        <scheme val="minor"/>
      </rPr>
      <t>Femmes</t>
    </r>
    <r>
      <rPr>
        <sz val="12"/>
        <color theme="1"/>
        <rFont val="Calibri"/>
        <family val="2"/>
        <scheme val="minor"/>
      </rPr>
      <t xml:space="preserve">
 –
%</t>
    </r>
  </si>
  <si>
    <r>
      <rPr>
        <b/>
        <sz val="12"/>
        <color theme="1"/>
        <rFont val="Calibri"/>
        <family val="2"/>
        <scheme val="minor"/>
      </rPr>
      <t>Femmes</t>
    </r>
    <r>
      <rPr>
        <sz val="12"/>
        <color theme="1"/>
        <rFont val="Calibri"/>
        <family val="2"/>
        <scheme val="minor"/>
      </rPr>
      <t xml:space="preserve">
 –
1 personne sur</t>
    </r>
  </si>
  <si>
    <r>
      <rPr>
        <b/>
        <sz val="12"/>
        <color theme="1"/>
        <rFont val="Calibri"/>
        <family val="2"/>
        <scheme val="minor"/>
      </rPr>
      <t>Hommes et femmes combinés</t>
    </r>
    <r>
      <rPr>
        <sz val="12"/>
        <color theme="1"/>
        <rFont val="Calibri"/>
        <family val="2"/>
        <scheme val="minor"/>
      </rPr>
      <t xml:space="preserve">
</t>
    </r>
    <r>
      <rPr>
        <sz val="12"/>
        <color theme="1"/>
        <rFont val="Calibri"/>
        <family val="2"/>
      </rPr>
      <t xml:space="preserve">–
</t>
    </r>
    <r>
      <rPr>
        <sz val="12"/>
        <color theme="1"/>
        <rFont val="Calibri"/>
        <family val="2"/>
        <scheme val="minor"/>
      </rPr>
      <t>décès</t>
    </r>
  </si>
  <si>
    <r>
      <rPr>
        <b/>
        <sz val="12"/>
        <color theme="1"/>
        <rFont val="Calibri"/>
        <family val="2"/>
        <scheme val="minor"/>
      </rPr>
      <t>Hommes et femmes combinés</t>
    </r>
    <r>
      <rPr>
        <sz val="12"/>
        <color theme="1"/>
        <rFont val="Calibri"/>
        <family val="2"/>
        <scheme val="minor"/>
      </rPr>
      <t xml:space="preserve">
–
% des décès</t>
    </r>
  </si>
  <si>
    <r>
      <rPr>
        <b/>
        <sz val="12"/>
        <color theme="1"/>
        <rFont val="Calibri"/>
        <family val="2"/>
        <scheme val="minor"/>
      </rPr>
      <t>Hommes et femmes combinés</t>
    </r>
    <r>
      <rPr>
        <sz val="12"/>
        <color theme="1"/>
        <rFont val="Calibri"/>
        <family val="2"/>
        <scheme val="minor"/>
      </rPr>
      <t xml:space="preserve">
–
TMNA</t>
    </r>
  </si>
  <si>
    <r>
      <rPr>
        <b/>
        <sz val="12"/>
        <color theme="1"/>
        <rFont val="Calibri"/>
        <family val="2"/>
        <scheme val="minor"/>
      </rPr>
      <t>Hommes et femmes combinés</t>
    </r>
    <r>
      <rPr>
        <sz val="12"/>
        <color theme="1"/>
        <rFont val="Calibri"/>
        <family val="2"/>
        <scheme val="minor"/>
      </rPr>
      <t xml:space="preserve">
–
IC à 95 %</t>
    </r>
  </si>
  <si>
    <r>
      <rPr>
        <b/>
        <sz val="12"/>
        <color theme="1"/>
        <rFont val="Calibri"/>
        <family val="2"/>
        <scheme val="minor"/>
      </rPr>
      <t>Hommes</t>
    </r>
    <r>
      <rPr>
        <sz val="12"/>
        <color theme="1"/>
        <rFont val="Calibri"/>
        <family val="2"/>
        <scheme val="minor"/>
      </rPr>
      <t xml:space="preserve">
–
décès</t>
    </r>
  </si>
  <si>
    <r>
      <rPr>
        <b/>
        <sz val="12"/>
        <color theme="1"/>
        <rFont val="Calibri"/>
        <family val="2"/>
        <scheme val="minor"/>
      </rPr>
      <t>Hommes</t>
    </r>
    <r>
      <rPr>
        <sz val="12"/>
        <color theme="1"/>
        <rFont val="Calibri"/>
        <family val="2"/>
        <scheme val="minor"/>
      </rPr>
      <t xml:space="preserve">
–
% des décès</t>
    </r>
  </si>
  <si>
    <r>
      <rPr>
        <b/>
        <sz val="12"/>
        <color theme="1"/>
        <rFont val="Calibri"/>
        <family val="2"/>
        <scheme val="minor"/>
      </rPr>
      <t>Hommes</t>
    </r>
    <r>
      <rPr>
        <sz val="12"/>
        <color theme="1"/>
        <rFont val="Calibri"/>
        <family val="2"/>
        <scheme val="minor"/>
      </rPr>
      <t xml:space="preserve">
–
TMNA</t>
    </r>
  </si>
  <si>
    <r>
      <rPr>
        <b/>
        <sz val="12"/>
        <color theme="1"/>
        <rFont val="Calibri"/>
        <family val="2"/>
        <scheme val="minor"/>
      </rPr>
      <t>Hommes</t>
    </r>
    <r>
      <rPr>
        <sz val="12"/>
        <color theme="1"/>
        <rFont val="Calibri"/>
        <family val="2"/>
        <scheme val="minor"/>
      </rPr>
      <t xml:space="preserve">
–
IC à 95 %</t>
    </r>
  </si>
  <si>
    <r>
      <rPr>
        <b/>
        <sz val="12"/>
        <color theme="1"/>
        <rFont val="Calibri"/>
        <family val="2"/>
        <scheme val="minor"/>
      </rPr>
      <t>Femmes</t>
    </r>
    <r>
      <rPr>
        <sz val="12"/>
        <color theme="1"/>
        <rFont val="Calibri"/>
        <family val="2"/>
        <scheme val="minor"/>
      </rPr>
      <t xml:space="preserve">
–
décès</t>
    </r>
  </si>
  <si>
    <r>
      <rPr>
        <b/>
        <sz val="12"/>
        <color theme="1"/>
        <rFont val="Calibri"/>
        <family val="2"/>
        <scheme val="minor"/>
      </rPr>
      <t>Femmes</t>
    </r>
    <r>
      <rPr>
        <sz val="12"/>
        <color theme="1"/>
        <rFont val="Calibri"/>
        <family val="2"/>
        <scheme val="minor"/>
      </rPr>
      <t xml:space="preserve">
–
% des décès</t>
    </r>
  </si>
  <si>
    <r>
      <rPr>
        <b/>
        <sz val="12"/>
        <color theme="1"/>
        <rFont val="Calibri"/>
        <family val="2"/>
        <scheme val="minor"/>
      </rPr>
      <t>Femmes</t>
    </r>
    <r>
      <rPr>
        <sz val="12"/>
        <color theme="1"/>
        <rFont val="Calibri"/>
        <family val="2"/>
        <scheme val="minor"/>
      </rPr>
      <t xml:space="preserve">
–
TMNA</t>
    </r>
  </si>
  <si>
    <r>
      <rPr>
        <b/>
        <sz val="12"/>
        <color theme="1"/>
        <rFont val="Calibri"/>
        <family val="2"/>
        <scheme val="minor"/>
      </rPr>
      <t>Femmes</t>
    </r>
    <r>
      <rPr>
        <sz val="12"/>
        <color theme="1"/>
        <rFont val="Calibri"/>
        <family val="2"/>
        <scheme val="minor"/>
      </rPr>
      <t xml:space="preserve">
–
IC à 95 %</t>
    </r>
  </si>
  <si>
    <r>
      <rPr>
        <b/>
        <sz val="12"/>
        <color theme="1"/>
        <rFont val="Calibri"/>
        <family val="2"/>
        <scheme val="minor"/>
      </rPr>
      <t>174,7 à 178,7</t>
    </r>
  </si>
  <si>
    <r>
      <rPr>
        <b/>
        <sz val="12"/>
        <color theme="1"/>
        <rFont val="Calibri"/>
        <family val="2"/>
        <scheme val="minor"/>
      </rPr>
      <t>204,8 à 211,4</t>
    </r>
  </si>
  <si>
    <r>
      <rPr>
        <b/>
        <sz val="12"/>
        <color theme="1"/>
        <rFont val="Calibri"/>
        <family val="2"/>
        <scheme val="minor"/>
      </rPr>
      <t>151,2 à 156,3</t>
    </r>
  </si>
  <si>
    <r>
      <rPr>
        <sz val="12"/>
        <color theme="1"/>
        <rFont val="Calibri"/>
        <family val="2"/>
        <scheme val="minor"/>
      </rPr>
      <t>4,4 à 5,1</t>
    </r>
  </si>
  <si>
    <r>
      <rPr>
        <sz val="12"/>
        <color theme="1"/>
        <rFont val="Calibri"/>
        <family val="2"/>
        <scheme val="minor"/>
      </rPr>
      <t>7,5 à 8,9</t>
    </r>
  </si>
  <si>
    <r>
      <rPr>
        <sz val="12"/>
        <color theme="1"/>
        <rFont val="Calibri"/>
        <family val="2"/>
        <scheme val="minor"/>
      </rPr>
      <t>5,3 à 6,0</t>
    </r>
  </si>
  <si>
    <r>
      <rPr>
        <sz val="12"/>
        <color theme="1"/>
        <rFont val="Calibri"/>
        <family val="2"/>
        <scheme val="minor"/>
      </rPr>
      <t>6,4 à 7,6</t>
    </r>
  </si>
  <si>
    <r>
      <rPr>
        <sz val="12"/>
        <color theme="1"/>
        <rFont val="Calibri"/>
        <family val="2"/>
        <scheme val="minor"/>
      </rPr>
      <t>4,0 à 4,9</t>
    </r>
  </si>
  <si>
    <r>
      <rPr>
        <sz val="12"/>
        <color theme="1"/>
        <rFont val="Calibri"/>
        <family val="2"/>
        <scheme val="minor"/>
      </rPr>
      <t>21,0 à 23,0</t>
    </r>
  </si>
  <si>
    <r>
      <rPr>
        <sz val="12"/>
        <color theme="1"/>
        <rFont val="Calibri"/>
        <family val="2"/>
        <scheme val="minor"/>
      </rPr>
      <t>1,6 à 2,2</t>
    </r>
  </si>
  <si>
    <r>
      <rPr>
        <sz val="12"/>
        <color theme="1"/>
        <rFont val="Calibri"/>
        <family val="2"/>
        <scheme val="minor"/>
      </rPr>
      <t>17,7 à 19,0</t>
    </r>
  </si>
  <si>
    <r>
      <rPr>
        <sz val="12"/>
        <color theme="1"/>
        <rFont val="Calibri"/>
        <family val="2"/>
        <scheme val="minor"/>
      </rPr>
      <t>20,9 à 23,1</t>
    </r>
  </si>
  <si>
    <r>
      <rPr>
        <sz val="12"/>
        <color theme="1"/>
        <rFont val="Calibri"/>
        <family val="2"/>
        <scheme val="minor"/>
      </rPr>
      <t>14,6 à 16,2</t>
    </r>
  </si>
  <si>
    <r>
      <rPr>
        <sz val="12"/>
        <color theme="1"/>
        <rFont val="Calibri"/>
        <family val="2"/>
        <scheme val="minor"/>
      </rPr>
      <t>4,7 à 5,3</t>
    </r>
  </si>
  <si>
    <r>
      <rPr>
        <sz val="12"/>
        <color theme="1"/>
        <rFont val="Calibri"/>
        <family val="2"/>
        <scheme val="minor"/>
      </rPr>
      <t>7,8 à 9,1</t>
    </r>
  </si>
  <si>
    <r>
      <rPr>
        <sz val="12"/>
        <color theme="1"/>
        <rFont val="Calibri"/>
        <family val="2"/>
        <scheme val="minor"/>
      </rPr>
      <t>1,8 à 2,4</t>
    </r>
  </si>
  <si>
    <r>
      <rPr>
        <sz val="12"/>
        <color theme="1"/>
        <rFont val="Calibri"/>
        <family val="2"/>
        <scheme val="minor"/>
      </rPr>
      <t>0,2 à 0,4</t>
    </r>
  </si>
  <si>
    <r>
      <rPr>
        <sz val="12"/>
        <color theme="1"/>
        <rFont val="Calibri"/>
        <family val="2"/>
        <scheme val="minor"/>
      </rPr>
      <t>3,3 à 3,8</t>
    </r>
  </si>
  <si>
    <r>
      <rPr>
        <sz val="12"/>
        <color theme="1"/>
        <rFont val="Calibri"/>
        <family val="2"/>
        <scheme val="minor"/>
      </rPr>
      <t>2,0 à 2,6</t>
    </r>
  </si>
  <si>
    <r>
      <rPr>
        <sz val="12"/>
        <color theme="1"/>
        <rFont val="Calibri"/>
        <family val="2"/>
        <scheme val="minor"/>
      </rPr>
      <t>0,8 à 1,1</t>
    </r>
  </si>
  <si>
    <r>
      <rPr>
        <sz val="12"/>
        <color theme="1"/>
        <rFont val="Calibri"/>
        <family val="2"/>
        <scheme val="minor"/>
      </rPr>
      <t>1,4 à 2,1</t>
    </r>
  </si>
  <si>
    <r>
      <rPr>
        <sz val="12"/>
        <color theme="1"/>
        <rFont val="Calibri"/>
        <family val="2"/>
        <scheme val="minor"/>
      </rPr>
      <t>6,2 à 7,0</t>
    </r>
  </si>
  <si>
    <r>
      <rPr>
        <sz val="12"/>
        <color theme="1"/>
        <rFont val="Calibri"/>
        <family val="2"/>
        <scheme val="minor"/>
      </rPr>
      <t>7,8 à 9,2</t>
    </r>
  </si>
  <si>
    <r>
      <rPr>
        <sz val="12"/>
        <color theme="1"/>
        <rFont val="Calibri"/>
        <family val="2"/>
        <scheme val="minor"/>
      </rPr>
      <t>4,7 à 5,6</t>
    </r>
  </si>
  <si>
    <r>
      <rPr>
        <sz val="12"/>
        <color theme="1"/>
        <rFont val="Calibri"/>
        <family val="2"/>
        <scheme val="minor"/>
      </rPr>
      <t>7,3 à 8,2</t>
    </r>
  </si>
  <si>
    <r>
      <rPr>
        <sz val="12"/>
        <color theme="1"/>
        <rFont val="Calibri"/>
        <family val="2"/>
        <scheme val="minor"/>
      </rPr>
      <t>9,8 à 11,3</t>
    </r>
  </si>
  <si>
    <r>
      <rPr>
        <sz val="12"/>
        <color theme="1"/>
        <rFont val="Calibri"/>
        <family val="2"/>
        <scheme val="minor"/>
      </rPr>
      <t>5,0 à 5,9</t>
    </r>
  </si>
  <si>
    <r>
      <rPr>
        <sz val="12"/>
        <color theme="1"/>
        <rFont val="Calibri"/>
        <family val="2"/>
        <scheme val="minor"/>
      </rPr>
      <t>37,9 à 39,7</t>
    </r>
  </si>
  <si>
    <r>
      <rPr>
        <sz val="12"/>
        <color theme="1"/>
        <rFont val="Calibri"/>
        <family val="2"/>
        <scheme val="minor"/>
      </rPr>
      <t>42,7 à 45,7</t>
    </r>
  </si>
  <si>
    <r>
      <rPr>
        <sz val="12"/>
        <color theme="1"/>
        <rFont val="Calibri"/>
        <family val="2"/>
        <scheme val="minor"/>
      </rPr>
      <t>33,5 à 36</t>
    </r>
  </si>
  <si>
    <r>
      <rPr>
        <sz val="12"/>
        <color theme="1"/>
        <rFont val="Calibri"/>
        <family val="2"/>
        <scheme val="minor"/>
      </rPr>
      <t>2,8 à 3,4</t>
    </r>
  </si>
  <si>
    <r>
      <rPr>
        <sz val="12"/>
        <color theme="1"/>
        <rFont val="Calibri"/>
        <family val="2"/>
        <scheme val="minor"/>
      </rPr>
      <t>4,1 à 5,1</t>
    </r>
  </si>
  <si>
    <r>
      <rPr>
        <sz val="12"/>
        <color theme="1"/>
        <rFont val="Calibri"/>
        <family val="2"/>
        <scheme val="minor"/>
      </rPr>
      <t>3,0 à 3,5</t>
    </r>
  </si>
  <si>
    <r>
      <rPr>
        <sz val="12"/>
        <color theme="1"/>
        <rFont val="Calibri"/>
        <family val="2"/>
        <scheme val="minor"/>
      </rPr>
      <t>3,9 à 4,8</t>
    </r>
  </si>
  <si>
    <r>
      <rPr>
        <sz val="12"/>
        <color theme="1"/>
        <rFont val="Calibri"/>
        <family val="2"/>
        <scheme val="minor"/>
      </rPr>
      <t>6,4 à 7,2</t>
    </r>
  </si>
  <si>
    <r>
      <rPr>
        <sz val="12"/>
        <color theme="1"/>
        <rFont val="Calibri"/>
        <family val="2"/>
        <scheme val="minor"/>
      </rPr>
      <t>7,6 à 8,9</t>
    </r>
  </si>
  <si>
    <r>
      <rPr>
        <sz val="12"/>
        <color theme="1"/>
        <rFont val="Calibri"/>
        <family val="2"/>
        <scheme val="minor"/>
      </rPr>
      <t>5,2 à 6,1</t>
    </r>
  </si>
  <si>
    <r>
      <rPr>
        <sz val="12"/>
        <color theme="1"/>
        <rFont val="Calibri"/>
        <family val="2"/>
        <scheme val="minor"/>
      </rPr>
      <t>3,1 à 3,7</t>
    </r>
  </si>
  <si>
    <r>
      <rPr>
        <sz val="12"/>
        <color theme="1"/>
        <rFont val="Calibri"/>
        <family val="2"/>
        <scheme val="minor"/>
      </rPr>
      <t>4,5 à 5,5</t>
    </r>
  </si>
  <si>
    <r>
      <rPr>
        <sz val="12"/>
        <color theme="1"/>
        <rFont val="Calibri"/>
        <family val="2"/>
        <scheme val="minor"/>
      </rPr>
      <t>1,7 à 2,3</t>
    </r>
  </si>
  <si>
    <r>
      <rPr>
        <sz val="12"/>
        <color theme="1"/>
        <rFont val="Calibri"/>
        <family val="2"/>
        <scheme val="minor"/>
      </rPr>
      <t>7,2 à 8,4</t>
    </r>
  </si>
  <si>
    <r>
      <rPr>
        <sz val="12"/>
        <color theme="1"/>
        <rFont val="Calibri"/>
        <family val="2"/>
        <scheme val="minor"/>
      </rPr>
      <t>11,2 à 12,3</t>
    </r>
  </si>
  <si>
    <r>
      <rPr>
        <sz val="12"/>
        <color theme="1"/>
        <rFont val="Calibri"/>
        <family val="2"/>
        <scheme val="minor"/>
      </rPr>
      <t>12,8 à 14,4</t>
    </r>
  </si>
  <si>
    <r>
      <rPr>
        <sz val="12"/>
        <color theme="1"/>
        <rFont val="Calibri"/>
        <family val="2"/>
        <scheme val="minor"/>
      </rPr>
      <t>9,5 à 10,8</t>
    </r>
  </si>
  <si>
    <r>
      <rPr>
        <sz val="12"/>
        <color theme="1"/>
        <rFont val="Calibri"/>
        <family val="2"/>
        <scheme val="minor"/>
      </rPr>
      <t>22,2 à 24,5</t>
    </r>
  </si>
  <si>
    <r>
      <rPr>
        <sz val="12"/>
        <color theme="1"/>
        <rFont val="Calibri"/>
        <family val="2"/>
        <scheme val="minor"/>
      </rPr>
      <t>4,4 à 5,0</t>
    </r>
  </si>
  <si>
    <r>
      <rPr>
        <sz val="12"/>
        <color theme="1"/>
        <rFont val="Calibri"/>
        <family val="2"/>
        <scheme val="minor"/>
      </rPr>
      <t>6,2 à 7,4</t>
    </r>
  </si>
  <si>
    <r>
      <rPr>
        <sz val="12"/>
        <color theme="1"/>
        <rFont val="Calibri"/>
        <family val="2"/>
        <scheme val="minor"/>
      </rPr>
      <t>2,7 à 3,4</t>
    </r>
  </si>
  <si>
    <r>
      <rPr>
        <sz val="12"/>
        <color theme="1"/>
        <rFont val="Calibri"/>
        <family val="2"/>
        <scheme val="minor"/>
      </rPr>
      <t>0,4 à 0,6</t>
    </r>
  </si>
  <si>
    <r>
      <rPr>
        <sz val="12"/>
        <color theme="1"/>
        <rFont val="Calibri"/>
        <family val="2"/>
        <scheme val="minor"/>
      </rPr>
      <t>0,4 à 0,8</t>
    </r>
  </si>
  <si>
    <r>
      <rPr>
        <sz val="12"/>
        <color theme="1"/>
        <rFont val="Calibri"/>
        <family val="2"/>
        <scheme val="minor"/>
      </rPr>
      <t>5,8 à 6,8</t>
    </r>
  </si>
  <si>
    <r>
      <rPr>
        <sz val="12"/>
        <color theme="1"/>
        <rFont val="Calibri"/>
        <family val="2"/>
        <scheme val="minor"/>
      </rPr>
      <t>IC signifie « intervalle de confiance »</t>
    </r>
  </si>
  <si>
    <r>
      <rPr>
        <b/>
        <sz val="12"/>
        <color theme="1"/>
        <rFont val="Calibri"/>
        <family val="2"/>
        <scheme val="minor"/>
      </rPr>
      <t>Hommes et femmes combinés</t>
    </r>
    <r>
      <rPr>
        <sz val="12"/>
        <color theme="1"/>
        <rFont val="Calibri"/>
        <family val="2"/>
        <scheme val="minor"/>
      </rPr>
      <t xml:space="preserve">
–
Âge (en années)</t>
    </r>
  </si>
  <si>
    <r>
      <rPr>
        <b/>
        <sz val="12"/>
        <color theme="1"/>
        <rFont val="Calibri"/>
        <family val="2"/>
        <scheme val="minor"/>
      </rPr>
      <t>Hommes</t>
    </r>
    <r>
      <rPr>
        <sz val="12"/>
        <color theme="1"/>
        <rFont val="Calibri"/>
        <family val="2"/>
        <scheme val="minor"/>
      </rPr>
      <t xml:space="preserve">
–
Âge (en années)</t>
    </r>
  </si>
  <si>
    <r>
      <rPr>
        <b/>
        <sz val="12"/>
        <color theme="1"/>
        <rFont val="Calibri"/>
        <family val="2"/>
        <scheme val="minor"/>
      </rPr>
      <t>Femmes</t>
    </r>
    <r>
      <rPr>
        <sz val="12"/>
        <color theme="1"/>
        <rFont val="Calibri"/>
        <family val="2"/>
        <scheme val="minor"/>
      </rPr>
      <t xml:space="preserve">
–
Âge (en années)</t>
    </r>
  </si>
  <si>
    <r>
      <rPr>
        <b/>
        <sz val="12"/>
        <color theme="1"/>
        <rFont val="Calibri"/>
        <family val="2"/>
        <scheme val="minor"/>
      </rPr>
      <t>0 à 39 ans</t>
    </r>
    <r>
      <rPr>
        <sz val="12"/>
        <color theme="1"/>
        <rFont val="Calibri"/>
        <family val="2"/>
        <scheme val="minor"/>
      </rPr>
      <t xml:space="preserve">
</t>
    </r>
    <r>
      <rPr>
        <sz val="12"/>
        <color theme="1"/>
        <rFont val="Calibri"/>
        <family val="2"/>
      </rPr>
      <t xml:space="preserve">–
</t>
    </r>
    <r>
      <rPr>
        <sz val="12"/>
        <color theme="1"/>
        <rFont val="Calibri"/>
        <family val="2"/>
        <scheme val="minor"/>
      </rPr>
      <t>décès</t>
    </r>
  </si>
  <si>
    <r>
      <rPr>
        <b/>
        <sz val="12"/>
        <color theme="1"/>
        <rFont val="Calibri"/>
        <family val="2"/>
        <scheme val="minor"/>
      </rPr>
      <t>0 à 39 ans</t>
    </r>
    <r>
      <rPr>
        <sz val="12"/>
        <color theme="1"/>
        <rFont val="Calibri"/>
        <family val="2"/>
        <scheme val="minor"/>
      </rPr>
      <t xml:space="preserve">
–
taux par âge</t>
    </r>
  </si>
  <si>
    <r>
      <rPr>
        <b/>
        <sz val="12"/>
        <color theme="1"/>
        <rFont val="Calibri"/>
        <family val="2"/>
        <scheme val="minor"/>
      </rPr>
      <t>0 à 39 ans</t>
    </r>
    <r>
      <rPr>
        <sz val="12"/>
        <color theme="1"/>
        <rFont val="Calibri"/>
        <family val="2"/>
        <scheme val="minor"/>
      </rPr>
      <t xml:space="preserve">
–
IC à 95 %</t>
    </r>
  </si>
  <si>
    <r>
      <rPr>
        <b/>
        <sz val="12"/>
        <color theme="1"/>
        <rFont val="Calibri"/>
        <family val="2"/>
        <scheme val="minor"/>
      </rPr>
      <t>40 à 59 ans</t>
    </r>
    <r>
      <rPr>
        <sz val="12"/>
        <color theme="1"/>
        <rFont val="Calibri"/>
        <family val="2"/>
        <scheme val="minor"/>
      </rPr>
      <t xml:space="preserve">
–
décès</t>
    </r>
  </si>
  <si>
    <r>
      <rPr>
        <b/>
        <sz val="12"/>
        <color theme="1"/>
        <rFont val="Calibri"/>
        <family val="2"/>
        <scheme val="minor"/>
      </rPr>
      <t>40 à 59 ans</t>
    </r>
    <r>
      <rPr>
        <sz val="12"/>
        <color theme="1"/>
        <rFont val="Calibri"/>
        <family val="2"/>
        <scheme val="minor"/>
      </rPr>
      <t xml:space="preserve">
–
taux par âge</t>
    </r>
  </si>
  <si>
    <r>
      <rPr>
        <b/>
        <sz val="12"/>
        <color theme="1"/>
        <rFont val="Calibri"/>
        <family val="2"/>
        <scheme val="minor"/>
      </rPr>
      <t>40 à 59 ans</t>
    </r>
    <r>
      <rPr>
        <sz val="12"/>
        <color theme="1"/>
        <rFont val="Calibri"/>
        <family val="2"/>
        <scheme val="minor"/>
      </rPr>
      <t xml:space="preserve">
–
IC à 95 %</t>
    </r>
  </si>
  <si>
    <r>
      <rPr>
        <b/>
        <sz val="12"/>
        <color theme="1"/>
        <rFont val="Calibri"/>
        <family val="2"/>
        <scheme val="minor"/>
      </rPr>
      <t>60 à 79 ans</t>
    </r>
    <r>
      <rPr>
        <sz val="12"/>
        <color theme="1"/>
        <rFont val="Calibri"/>
        <family val="2"/>
        <scheme val="minor"/>
      </rPr>
      <t xml:space="preserve">
–
décès</t>
    </r>
  </si>
  <si>
    <r>
      <rPr>
        <b/>
        <sz val="12"/>
        <color theme="1"/>
        <rFont val="Calibri"/>
        <family val="2"/>
        <scheme val="minor"/>
      </rPr>
      <t>60 à 79 ans</t>
    </r>
    <r>
      <rPr>
        <sz val="12"/>
        <color theme="1"/>
        <rFont val="Calibri"/>
        <family val="2"/>
        <scheme val="minor"/>
      </rPr>
      <t xml:space="preserve">
–
taux par âge</t>
    </r>
  </si>
  <si>
    <r>
      <rPr>
        <b/>
        <sz val="12"/>
        <color theme="1"/>
        <rFont val="Calibri"/>
        <family val="2"/>
        <scheme val="minor"/>
      </rPr>
      <t>60 à 79 ans</t>
    </r>
    <r>
      <rPr>
        <sz val="12"/>
        <color theme="1"/>
        <rFont val="Calibri"/>
        <family val="2"/>
        <scheme val="minor"/>
      </rPr>
      <t xml:space="preserve">
–
IC à 95 %</t>
    </r>
  </si>
  <si>
    <r>
      <rPr>
        <b/>
        <sz val="12"/>
        <color theme="1"/>
        <rFont val="Calibri"/>
        <family val="2"/>
        <scheme val="minor"/>
      </rPr>
      <t>80 ans et plus</t>
    </r>
    <r>
      <rPr>
        <sz val="12"/>
        <color theme="1"/>
        <rFont val="Calibri"/>
        <family val="2"/>
        <scheme val="minor"/>
      </rPr>
      <t xml:space="preserve">
–
décès</t>
    </r>
  </si>
  <si>
    <r>
      <rPr>
        <b/>
        <sz val="12"/>
        <color theme="1"/>
        <rFont val="Calibri"/>
        <family val="2"/>
        <scheme val="minor"/>
      </rPr>
      <t>80 ans et plus</t>
    </r>
    <r>
      <rPr>
        <sz val="12"/>
        <color theme="1"/>
        <rFont val="Calibri"/>
        <family val="2"/>
        <scheme val="minor"/>
      </rPr>
      <t xml:space="preserve">
–
taux par âge</t>
    </r>
  </si>
  <si>
    <r>
      <rPr>
        <b/>
        <sz val="12"/>
        <color theme="1"/>
        <rFont val="Calibri"/>
        <family val="2"/>
        <scheme val="minor"/>
      </rPr>
      <t>80 ans et plus</t>
    </r>
    <r>
      <rPr>
        <sz val="12"/>
        <color theme="1"/>
        <rFont val="Calibri"/>
        <family val="2"/>
        <scheme val="minor"/>
      </rPr>
      <t xml:space="preserve">
–
IC à 95 %</t>
    </r>
  </si>
  <si>
    <r>
      <rPr>
        <b/>
        <sz val="12"/>
        <color theme="1"/>
        <rFont val="Calibri"/>
        <family val="2"/>
        <scheme val="minor"/>
      </rPr>
      <t>Tous les cancers*</t>
    </r>
  </si>
  <si>
    <r>
      <rPr>
        <b/>
        <sz val="12"/>
        <color theme="1"/>
        <rFont val="Calibri"/>
        <family val="2"/>
        <scheme val="minor"/>
      </rPr>
      <t>5,0 à 6,1</t>
    </r>
  </si>
  <si>
    <r>
      <rPr>
        <b/>
        <sz val="12"/>
        <color theme="1"/>
        <rFont val="Calibri"/>
        <family val="2"/>
        <scheme val="minor"/>
      </rPr>
      <t>87,3 à 93,3</t>
    </r>
  </si>
  <si>
    <r>
      <rPr>
        <b/>
        <sz val="12"/>
        <color theme="1"/>
        <rFont val="Calibri"/>
        <family val="2"/>
        <scheme val="minor"/>
      </rPr>
      <t>517,2 à 533,9</t>
    </r>
  </si>
  <si>
    <r>
      <rPr>
        <b/>
        <sz val="12"/>
        <color theme="1"/>
        <rFont val="Calibri"/>
        <family val="2"/>
        <scheme val="minor"/>
      </rPr>
      <t>1617,4 à 1679,4</t>
    </r>
  </si>
  <si>
    <r>
      <rPr>
        <sz val="12"/>
        <color theme="1"/>
        <rFont val="Calibri"/>
        <family val="2"/>
        <scheme val="minor"/>
      </rPr>
      <t>0,6 à 1,2</t>
    </r>
  </si>
  <si>
    <r>
      <rPr>
        <sz val="12"/>
        <color theme="1"/>
        <rFont val="Calibri"/>
        <family val="2"/>
        <scheme val="minor"/>
      </rPr>
      <t>9,9 à 12,3</t>
    </r>
  </si>
  <si>
    <r>
      <rPr>
        <sz val="12"/>
        <color theme="1"/>
        <rFont val="Calibri"/>
        <family val="2"/>
        <scheme val="minor"/>
      </rPr>
      <t>65,3 à 78,4</t>
    </r>
  </si>
  <si>
    <r>
      <rPr>
        <sz val="12"/>
        <color theme="1"/>
        <rFont val="Calibri"/>
        <family val="2"/>
        <scheme val="minor"/>
      </rPr>
      <t>0,6 à 1,1</t>
    </r>
  </si>
  <si>
    <r>
      <rPr>
        <sz val="12"/>
        <color theme="1"/>
        <rFont val="Calibri"/>
        <family val="2"/>
        <scheme val="minor"/>
      </rPr>
      <t>4,4 à 5,8</t>
    </r>
  </si>
  <si>
    <r>
      <rPr>
        <sz val="12"/>
        <color theme="1"/>
        <rFont val="Calibri"/>
        <family val="2"/>
        <scheme val="minor"/>
      </rPr>
      <t>16,0 à 19,0</t>
    </r>
  </si>
  <si>
    <r>
      <rPr>
        <sz val="12"/>
        <color theme="1"/>
        <rFont val="Calibri"/>
        <family val="2"/>
        <scheme val="minor"/>
      </rPr>
      <t>19,9 à 27,5</t>
    </r>
  </si>
  <si>
    <r>
      <rPr>
        <sz val="12"/>
        <color theme="1"/>
        <rFont val="Calibri"/>
        <family val="2"/>
        <scheme val="minor"/>
      </rPr>
      <t>0,7 à 1,4</t>
    </r>
  </si>
  <si>
    <r>
      <rPr>
        <sz val="12"/>
        <color theme="1"/>
        <rFont val="Calibri"/>
        <family val="2"/>
        <scheme val="minor"/>
      </rPr>
      <t>21 à 25,3</t>
    </r>
  </si>
  <si>
    <r>
      <rPr>
        <sz val="12"/>
        <color theme="1"/>
        <rFont val="Calibri"/>
        <family val="2"/>
        <scheme val="minor"/>
      </rPr>
      <t>51,1 à 58,6</t>
    </r>
  </si>
  <si>
    <r>
      <rPr>
        <sz val="12"/>
        <color theme="1"/>
        <rFont val="Calibri"/>
        <family val="2"/>
        <scheme val="minor"/>
      </rPr>
      <t>148 à 173,3</t>
    </r>
  </si>
  <si>
    <r>
      <rPr>
        <sz val="12"/>
        <color theme="1"/>
        <rFont val="Calibri"/>
        <family val="2"/>
        <scheme val="minor"/>
      </rPr>
      <t>0,3 à 0,8</t>
    </r>
  </si>
  <si>
    <r>
      <rPr>
        <sz val="12"/>
        <color theme="1"/>
        <rFont val="Calibri"/>
        <family val="2"/>
        <scheme val="minor"/>
      </rPr>
      <t>1,8 à 3,3</t>
    </r>
  </si>
  <si>
    <r>
      <rPr>
        <sz val="12"/>
        <color theme="1"/>
        <rFont val="Calibri"/>
        <family val="2"/>
        <scheme val="minor"/>
      </rPr>
      <t>3,4 à 5,6</t>
    </r>
  </si>
  <si>
    <r>
      <rPr>
        <sz val="12"/>
        <color theme="1"/>
        <rFont val="Calibri"/>
        <family val="2"/>
        <scheme val="minor"/>
      </rPr>
      <t>3,3 à 8,1</t>
    </r>
  </si>
  <si>
    <r>
      <rPr>
        <sz val="12"/>
        <color theme="1"/>
        <rFont val="Calibri"/>
        <family val="2"/>
        <scheme val="minor"/>
      </rPr>
      <t>9,3 à 11,4</t>
    </r>
  </si>
  <si>
    <r>
      <rPr>
        <sz val="12"/>
        <color theme="1"/>
        <rFont val="Calibri"/>
        <family val="2"/>
        <scheme val="minor"/>
      </rPr>
      <t>42,9 à 47,8</t>
    </r>
  </si>
  <si>
    <r>
      <rPr>
        <sz val="12"/>
        <color theme="1"/>
        <rFont val="Calibri"/>
        <family val="2"/>
        <scheme val="minor"/>
      </rPr>
      <t>191,9 à 213,8</t>
    </r>
  </si>
  <si>
    <r>
      <rPr>
        <sz val="12"/>
        <color theme="1"/>
        <rFont val="Calibri"/>
        <family val="2"/>
        <scheme val="minor"/>
      </rPr>
      <t>2,5 à 3,7</t>
    </r>
  </si>
  <si>
    <r>
      <rPr>
        <sz val="12"/>
        <color theme="1"/>
        <rFont val="Calibri"/>
        <family val="2"/>
        <scheme val="minor"/>
      </rPr>
      <t>15,8 à 18,8</t>
    </r>
  </si>
  <si>
    <r>
      <rPr>
        <sz val="12"/>
        <color theme="1"/>
        <rFont val="Calibri"/>
        <family val="2"/>
        <scheme val="minor"/>
      </rPr>
      <t>28,9 à 37,9</t>
    </r>
  </si>
  <si>
    <r>
      <rPr>
        <sz val="12"/>
        <color theme="1"/>
        <rFont val="Calibri"/>
        <family val="2"/>
        <scheme val="minor"/>
      </rPr>
      <t>0,4 à 1,0</t>
    </r>
  </si>
  <si>
    <r>
      <rPr>
        <sz val="12"/>
        <color theme="1"/>
        <rFont val="Calibri"/>
        <family val="2"/>
        <scheme val="minor"/>
      </rPr>
      <t>1,0 à 3,4</t>
    </r>
  </si>
  <si>
    <r>
      <rPr>
        <sz val="12"/>
        <rFont val="Calibri"/>
        <family val="2"/>
        <scheme val="minor"/>
      </rPr>
      <t>Rein*</t>
    </r>
  </si>
  <si>
    <r>
      <rPr>
        <sz val="12"/>
        <color theme="1"/>
        <rFont val="Calibri"/>
        <family val="2"/>
        <scheme val="minor"/>
      </rPr>
      <t>1,5 à 2,4</t>
    </r>
  </si>
  <si>
    <r>
      <rPr>
        <sz val="12"/>
        <color theme="1"/>
        <rFont val="Calibri"/>
        <family val="2"/>
        <scheme val="minor"/>
      </rPr>
      <t>9,6 à 12,0</t>
    </r>
  </si>
  <si>
    <r>
      <rPr>
        <sz val="12"/>
        <color theme="1"/>
        <rFont val="Calibri"/>
        <family val="2"/>
        <scheme val="minor"/>
      </rPr>
      <t>27,8 à 36,6</t>
    </r>
  </si>
  <si>
    <r>
      <rPr>
        <sz val="12"/>
        <color theme="1"/>
        <rFont val="Calibri"/>
        <family val="2"/>
        <scheme val="minor"/>
      </rPr>
      <t>2,7 à 4,0</t>
    </r>
  </si>
  <si>
    <r>
      <rPr>
        <sz val="12"/>
        <color theme="1"/>
        <rFont val="Calibri"/>
        <family val="2"/>
        <scheme val="minor"/>
      </rPr>
      <t>5,1 à 9,3</t>
    </r>
  </si>
  <si>
    <r>
      <rPr>
        <sz val="12"/>
        <color theme="1"/>
        <rFont val="Calibri"/>
        <family val="2"/>
        <scheme val="minor"/>
      </rPr>
      <t>2,0 à 3,0</t>
    </r>
  </si>
  <si>
    <r>
      <rPr>
        <sz val="12"/>
        <color theme="1"/>
        <rFont val="Calibri"/>
        <family val="2"/>
        <scheme val="minor"/>
      </rPr>
      <t>15,5 à 18,6</t>
    </r>
  </si>
  <si>
    <r>
      <rPr>
        <sz val="12"/>
        <color theme="1"/>
        <rFont val="Calibri"/>
        <family val="2"/>
        <scheme val="minor"/>
      </rPr>
      <t>68,2 à 81,6</t>
    </r>
  </si>
  <si>
    <r>
      <rPr>
        <sz val="12"/>
        <color theme="1"/>
        <rFont val="Calibri"/>
        <family val="2"/>
        <scheme val="minor"/>
      </rPr>
      <t>3,4 à 4,7</t>
    </r>
  </si>
  <si>
    <r>
      <rPr>
        <sz val="12"/>
        <color theme="1"/>
        <rFont val="Calibri"/>
        <family val="2"/>
        <scheme val="minor"/>
      </rPr>
      <t>24,6 à 28,3</t>
    </r>
  </si>
  <si>
    <r>
      <rPr>
        <sz val="12"/>
        <color theme="1"/>
        <rFont val="Calibri"/>
        <family val="2"/>
        <scheme val="minor"/>
      </rPr>
      <t>52,1 à 63,8</t>
    </r>
  </si>
  <si>
    <r>
      <rPr>
        <sz val="12"/>
        <color theme="1"/>
        <rFont val="Calibri"/>
        <family val="2"/>
        <scheme val="minor"/>
      </rPr>
      <t>13,2 à 15,6</t>
    </r>
  </si>
  <si>
    <r>
      <rPr>
        <sz val="12"/>
        <color theme="1"/>
        <rFont val="Calibri"/>
        <family val="2"/>
        <scheme val="minor"/>
      </rPr>
      <t>137,7 à 146,4</t>
    </r>
  </si>
  <si>
    <r>
      <rPr>
        <sz val="12"/>
        <color theme="1"/>
        <rFont val="Calibri"/>
        <family val="2"/>
        <scheme val="minor"/>
      </rPr>
      <t>289,5 à 316,2</t>
    </r>
  </si>
  <si>
    <r>
      <rPr>
        <sz val="12"/>
        <rFont val="Calibri"/>
        <family val="2"/>
        <scheme val="minor"/>
      </rPr>
      <t>Mélanome*</t>
    </r>
  </si>
  <si>
    <r>
      <rPr>
        <sz val="12"/>
        <color theme="1"/>
        <rFont val="Calibri"/>
        <family val="2"/>
        <scheme val="minor"/>
      </rPr>
      <t>1,3 à 2,2</t>
    </r>
  </si>
  <si>
    <r>
      <rPr>
        <sz val="12"/>
        <color theme="1"/>
        <rFont val="Calibri"/>
        <family val="2"/>
        <scheme val="minor"/>
      </rPr>
      <t>7,8 à 10,0</t>
    </r>
  </si>
  <si>
    <r>
      <rPr>
        <sz val="12"/>
        <color theme="1"/>
        <rFont val="Calibri"/>
        <family val="2"/>
        <scheme val="minor"/>
      </rPr>
      <t>24,5 à 32,8</t>
    </r>
  </si>
  <si>
    <r>
      <rPr>
        <sz val="12"/>
        <color theme="1"/>
        <rFont val="Calibri"/>
        <family val="2"/>
        <scheme val="minor"/>
      </rPr>
      <t>0,7 à 1,4</t>
    </r>
  </si>
  <si>
    <r>
      <rPr>
        <sz val="12"/>
        <color theme="1"/>
        <rFont val="Calibri"/>
        <family val="2"/>
        <scheme val="minor"/>
      </rPr>
      <t>8,6 à 10,9</t>
    </r>
  </si>
  <si>
    <r>
      <rPr>
        <sz val="12"/>
        <color theme="1"/>
        <rFont val="Calibri"/>
        <family val="2"/>
        <scheme val="minor"/>
      </rPr>
      <t>32,0 à 41,4</t>
    </r>
  </si>
  <si>
    <r>
      <rPr>
        <sz val="12"/>
        <rFont val="Calibri"/>
        <family val="2"/>
        <scheme val="minor"/>
      </rPr>
      <t>Lymphome non hodgkinien*</t>
    </r>
  </si>
  <si>
    <r>
      <rPr>
        <sz val="12"/>
        <color theme="1"/>
        <rFont val="Calibri"/>
        <family val="2"/>
        <scheme val="minor"/>
      </rPr>
      <t>2,4 à 3,5</t>
    </r>
  </si>
  <si>
    <r>
      <rPr>
        <sz val="12"/>
        <color theme="1"/>
        <rFont val="Calibri"/>
        <family val="2"/>
        <scheme val="minor"/>
      </rPr>
      <t>17,7 à 21,0</t>
    </r>
  </si>
  <si>
    <r>
      <rPr>
        <sz val="12"/>
        <color theme="1"/>
        <rFont val="Calibri"/>
        <family val="2"/>
        <scheme val="minor"/>
      </rPr>
      <t>65,0 à 78,1</t>
    </r>
  </si>
  <si>
    <r>
      <rPr>
        <sz val="12"/>
        <color theme="1"/>
        <rFont val="Calibri"/>
        <family val="2"/>
        <scheme val="minor"/>
      </rPr>
      <t>0 à 0,2</t>
    </r>
  </si>
  <si>
    <r>
      <rPr>
        <sz val="12"/>
        <color theme="1"/>
        <rFont val="Calibri"/>
        <family val="2"/>
        <scheme val="minor"/>
      </rPr>
      <t>10,3 à 12,8</t>
    </r>
  </si>
  <si>
    <r>
      <rPr>
        <sz val="12"/>
        <color theme="1"/>
        <rFont val="Calibri"/>
        <family val="2"/>
        <scheme val="minor"/>
      </rPr>
      <t>17,3 à 24,4</t>
    </r>
  </si>
  <si>
    <r>
      <rPr>
        <sz val="12"/>
        <color theme="1"/>
        <rFont val="Calibri"/>
        <family val="2"/>
        <scheme val="minor"/>
      </rPr>
      <t>0,2 à 0,6</t>
    </r>
  </si>
  <si>
    <r>
      <rPr>
        <sz val="12"/>
        <color theme="1"/>
        <rFont val="Calibri"/>
        <family val="2"/>
        <scheme val="minor"/>
      </rPr>
      <t>6,4 à 8,9</t>
    </r>
  </si>
  <si>
    <r>
      <rPr>
        <sz val="12"/>
        <color theme="1"/>
        <rFont val="Calibri"/>
        <family val="2"/>
        <scheme val="minor"/>
      </rPr>
      <t>21,4 à 26,4</t>
    </r>
  </si>
  <si>
    <r>
      <rPr>
        <sz val="12"/>
        <color theme="1"/>
        <rFont val="Calibri"/>
        <family val="2"/>
        <scheme val="minor"/>
      </rPr>
      <t>36,9 à 50,1</t>
    </r>
  </si>
  <si>
    <r>
      <rPr>
        <sz val="12"/>
        <color theme="1"/>
        <rFont val="Calibri"/>
        <family val="2"/>
        <scheme val="minor"/>
      </rPr>
      <t>240†</t>
    </r>
  </si>
  <si>
    <r>
      <rPr>
        <sz val="12"/>
        <color theme="1"/>
        <rFont val="Calibri"/>
        <family val="2"/>
        <scheme val="minor"/>
      </rPr>
      <t>5,4 à 7,0</t>
    </r>
  </si>
  <si>
    <r>
      <rPr>
        <sz val="12"/>
        <color theme="1"/>
        <rFont val="Calibri"/>
        <family val="2"/>
        <scheme val="minor"/>
      </rPr>
      <t>36 à 40,5</t>
    </r>
  </si>
  <si>
    <r>
      <rPr>
        <sz val="12"/>
        <color theme="1"/>
        <rFont val="Calibri"/>
        <family val="2"/>
        <scheme val="minor"/>
      </rPr>
      <t>90,1 à 105,4</t>
    </r>
  </si>
  <si>
    <r>
      <rPr>
        <sz val="12"/>
        <color theme="1"/>
        <rFont val="Calibri"/>
        <family val="2"/>
        <scheme val="minor"/>
      </rPr>
      <t>50†</t>
    </r>
  </si>
  <si>
    <r>
      <rPr>
        <sz val="12"/>
        <color theme="1"/>
        <rFont val="Calibri"/>
        <family val="2"/>
        <scheme val="minor"/>
      </rPr>
      <t>1,9 à 3,4</t>
    </r>
  </si>
  <si>
    <r>
      <rPr>
        <sz val="12"/>
        <color theme="1"/>
        <rFont val="Calibri"/>
        <family val="2"/>
        <scheme val="minor"/>
      </rPr>
      <t>43,7 à 51,0</t>
    </r>
  </si>
  <si>
    <r>
      <rPr>
        <sz val="12"/>
        <color theme="1"/>
        <rFont val="Calibri"/>
        <family val="2"/>
        <scheme val="minor"/>
      </rPr>
      <t>354,5 à 401,6</t>
    </r>
  </si>
  <si>
    <r>
      <rPr>
        <sz val="12"/>
        <rFont val="Calibri"/>
        <family val="2"/>
        <scheme val="minor"/>
      </rPr>
      <t>Estomac*</t>
    </r>
  </si>
  <si>
    <r>
      <rPr>
        <sz val="12"/>
        <color theme="1"/>
        <rFont val="Calibri"/>
        <family val="2"/>
        <scheme val="minor"/>
      </rPr>
      <t>2,6 à 3,8</t>
    </r>
  </si>
  <si>
    <r>
      <rPr>
        <sz val="12"/>
        <color theme="1"/>
        <rFont val="Calibri"/>
        <family val="2"/>
        <scheme val="minor"/>
      </rPr>
      <t>11,7 à 14,4</t>
    </r>
  </si>
  <si>
    <r>
      <rPr>
        <sz val="12"/>
        <color theme="1"/>
        <rFont val="Calibri"/>
        <family val="2"/>
        <scheme val="minor"/>
      </rPr>
      <t>37,6 à 47,7</t>
    </r>
  </si>
  <si>
    <r>
      <rPr>
        <sz val="12"/>
        <color theme="1"/>
        <rFont val="Calibri"/>
        <family val="2"/>
        <scheme val="minor"/>
      </rPr>
      <t>0,1 à 0,5</t>
    </r>
  </si>
  <si>
    <r>
      <rPr>
        <sz val="12"/>
        <color theme="1"/>
        <rFont val="Calibri"/>
        <family val="2"/>
        <scheme val="minor"/>
      </rPr>
      <t>0,3 à 1,0</t>
    </r>
  </si>
  <si>
    <r>
      <rPr>
        <sz val="12"/>
        <color theme="1"/>
        <rFont val="Calibri"/>
        <family val="2"/>
        <scheme val="minor"/>
      </rPr>
      <t>0,9 à 1,8</t>
    </r>
  </si>
  <si>
    <r>
      <rPr>
        <sz val="12"/>
        <color theme="1"/>
        <rFont val="Calibri"/>
        <family val="2"/>
        <scheme val="minor"/>
      </rPr>
      <t>3,4 à 7,0</t>
    </r>
  </si>
  <si>
    <r>
      <rPr>
        <sz val="12"/>
        <color theme="1"/>
        <rFont val="Calibri"/>
        <family val="2"/>
        <scheme val="minor"/>
      </rPr>
      <t>90†</t>
    </r>
  </si>
  <si>
    <r>
      <rPr>
        <sz val="12"/>
        <color theme="1"/>
        <rFont val="Calibri"/>
        <family val="2"/>
        <scheme val="minor"/>
      </rPr>
      <t>3,7 à 5,6</t>
    </r>
  </si>
  <si>
    <r>
      <rPr>
        <sz val="12"/>
        <color theme="1"/>
        <rFont val="Calibri"/>
        <family val="2"/>
        <scheme val="minor"/>
      </rPr>
      <t>19,6 à 24,3</t>
    </r>
  </si>
  <si>
    <r>
      <rPr>
        <sz val="12"/>
        <color theme="1"/>
        <rFont val="Calibri"/>
        <family val="2"/>
        <scheme val="minor"/>
      </rPr>
      <t>32,9 à 45,5</t>
    </r>
  </si>
  <si>
    <r>
      <rPr>
        <b/>
        <sz val="12"/>
        <color theme="1"/>
        <rFont val="Calibri"/>
        <family val="2"/>
        <scheme val="minor"/>
      </rPr>
      <t>Abréviation</t>
    </r>
    <r>
      <rPr>
        <sz val="12"/>
        <color theme="1"/>
        <rFont val="Calibri"/>
        <family val="2"/>
        <scheme val="minor"/>
      </rPr>
      <t> : IC signifie « intervalle de confiance »</t>
    </r>
  </si>
  <si>
    <r>
      <rPr>
        <b/>
        <sz val="12"/>
        <color theme="1"/>
        <rFont val="Calibri"/>
        <family val="2"/>
        <scheme val="minor"/>
      </rPr>
      <t>Symboles</t>
    </r>
    <r>
      <rPr>
        <sz val="12"/>
        <color theme="1"/>
        <rFont val="Calibri"/>
        <family val="2"/>
        <scheme val="minor"/>
      </rPr>
      <t> :</t>
    </r>
  </si>
  <si>
    <r>
      <rPr>
        <sz val="12"/>
        <color theme="1"/>
        <rFont val="Symbol"/>
        <family val="1"/>
        <charset val="2"/>
      </rPr>
      <t>·</t>
    </r>
    <r>
      <rPr>
        <sz val="7"/>
        <color theme="1"/>
        <rFont val="Times New Roman"/>
        <family val="1"/>
      </rPr>
      <t xml:space="preserve">       </t>
    </r>
    <r>
      <rPr>
        <sz val="12"/>
        <color theme="1"/>
        <rFont val="Calibri"/>
        <family val="2"/>
        <scheme val="minor"/>
      </rPr>
      <t>Exclut les cas n’ayant pas de renseignements sur l’âge.</t>
    </r>
  </si>
  <si>
    <r>
      <rPr>
        <b/>
        <sz val="12"/>
        <color theme="1"/>
        <rFont val="Calibri"/>
        <family val="2"/>
        <scheme val="minor"/>
      </rPr>
      <t>Source de données</t>
    </r>
    <r>
      <rPr>
        <sz val="12"/>
        <color theme="1"/>
        <rFont val="Calibri"/>
        <family val="2"/>
        <scheme val="minor"/>
      </rPr>
      <t> : Registre des cas de cancer de l’Ontario (février 2023), Santé Ontario (Action Cancer Ontario)</t>
    </r>
  </si>
  <si>
    <r>
      <rPr>
        <b/>
        <sz val="12"/>
        <rFont val="Calibri"/>
        <family val="2"/>
        <scheme val="minor"/>
      </rPr>
      <t>Hommes et femmes combinés</t>
    </r>
    <r>
      <rPr>
        <sz val="12"/>
        <rFont val="Calibri"/>
        <family val="2"/>
        <scheme val="minor"/>
      </rPr>
      <t xml:space="preserve">
–
période</t>
    </r>
  </si>
  <si>
    <r>
      <rPr>
        <b/>
        <sz val="12"/>
        <rFont val="Calibri"/>
        <family val="2"/>
        <scheme val="minor"/>
      </rPr>
      <t>Hommes et femmes combinés</t>
    </r>
    <r>
      <rPr>
        <sz val="12"/>
        <rFont val="Calibri"/>
        <family val="2"/>
        <scheme val="minor"/>
      </rPr>
      <t xml:space="preserve">
–
VAP</t>
    </r>
  </si>
  <si>
    <r>
      <rPr>
        <b/>
        <sz val="12"/>
        <rFont val="Calibri"/>
        <family val="2"/>
        <scheme val="minor"/>
      </rPr>
      <t>Hommes</t>
    </r>
    <r>
      <rPr>
        <sz val="12"/>
        <rFont val="Calibri"/>
        <family val="2"/>
        <scheme val="minor"/>
      </rPr>
      <t xml:space="preserve">
–
période</t>
    </r>
  </si>
  <si>
    <r>
      <rPr>
        <b/>
        <sz val="12"/>
        <rFont val="Calibri"/>
        <family val="2"/>
        <scheme val="minor"/>
      </rPr>
      <t>Hommes</t>
    </r>
    <r>
      <rPr>
        <sz val="12"/>
        <rFont val="Calibri"/>
        <family val="2"/>
        <scheme val="minor"/>
      </rPr>
      <t xml:space="preserve">
–
VAP</t>
    </r>
  </si>
  <si>
    <r>
      <rPr>
        <b/>
        <sz val="12"/>
        <rFont val="Calibri"/>
        <family val="2"/>
        <scheme val="minor"/>
      </rPr>
      <t>Femmes</t>
    </r>
    <r>
      <rPr>
        <sz val="12"/>
        <rFont val="Calibri"/>
        <family val="2"/>
        <scheme val="minor"/>
      </rPr>
      <t xml:space="preserve">
–
période</t>
    </r>
  </si>
  <si>
    <r>
      <rPr>
        <b/>
        <sz val="12"/>
        <rFont val="Calibri"/>
        <family val="2"/>
        <scheme val="minor"/>
      </rPr>
      <t>Femmes</t>
    </r>
    <r>
      <rPr>
        <sz val="12"/>
        <rFont val="Calibri"/>
        <family val="2"/>
        <scheme val="minor"/>
      </rPr>
      <t xml:space="preserve">
–
VAP</t>
    </r>
  </si>
  <si>
    <r>
      <rPr>
        <b/>
        <sz val="12"/>
        <color theme="1"/>
        <rFont val="Calibri"/>
        <family val="2"/>
        <scheme val="minor"/>
      </rPr>
      <t>2001 à 2020</t>
    </r>
  </si>
  <si>
    <r>
      <rPr>
        <b/>
        <sz val="12"/>
        <color theme="1"/>
        <rFont val="Calibri"/>
        <family val="2"/>
        <scheme val="minor"/>
      </rPr>
      <t>2002 à 2020</t>
    </r>
  </si>
  <si>
    <r>
      <rPr>
        <sz val="12"/>
        <rFont val="Calibri"/>
        <family val="2"/>
        <scheme val="minor"/>
      </rPr>
      <t>1986 à 2016</t>
    </r>
  </si>
  <si>
    <r>
      <rPr>
        <sz val="12"/>
        <rFont val="Calibri"/>
        <family val="2"/>
        <scheme val="minor"/>
      </rPr>
      <t>2016 à 2020</t>
    </r>
  </si>
  <si>
    <r>
      <rPr>
        <sz val="12"/>
        <rFont val="Calibri"/>
        <family val="2"/>
        <scheme val="minor"/>
      </rPr>
      <t>-4,5*</t>
    </r>
  </si>
  <si>
    <r>
      <rPr>
        <sz val="12"/>
        <rFont val="Calibri"/>
        <family val="2"/>
        <scheme val="minor"/>
      </rPr>
      <t>-4,2</t>
    </r>
  </si>
  <si>
    <r>
      <rPr>
        <sz val="12"/>
        <rFont val="Calibri"/>
        <family val="2"/>
        <scheme val="minor"/>
      </rPr>
      <t>2006 à 2020</t>
    </r>
  </si>
  <si>
    <r>
      <rPr>
        <sz val="12"/>
        <color theme="1"/>
        <rFont val="Calibri"/>
        <family val="2"/>
        <scheme val="minor"/>
      </rPr>
      <t>1995 à 2020</t>
    </r>
  </si>
  <si>
    <r>
      <rPr>
        <sz val="12"/>
        <color theme="1"/>
        <rFont val="Calibri"/>
        <family val="2"/>
        <scheme val="minor"/>
      </rPr>
      <t>4,5</t>
    </r>
  </si>
  <si>
    <r>
      <rPr>
        <sz val="12"/>
        <color theme="1"/>
        <rFont val="Calibri"/>
        <family val="2"/>
        <scheme val="minor"/>
      </rPr>
      <t>2010 à 2020</t>
    </r>
  </si>
  <si>
    <r>
      <rPr>
        <sz val="12"/>
        <color theme="1"/>
        <rFont val="Calibri"/>
        <family val="2"/>
        <scheme val="minor"/>
      </rPr>
      <t>2011 à 2020</t>
    </r>
  </si>
  <si>
    <r>
      <rPr>
        <sz val="12"/>
        <color theme="1"/>
        <rFont val="Calibri"/>
        <family val="2"/>
        <scheme val="minor"/>
      </rPr>
      <t>1995 à 2012</t>
    </r>
  </si>
  <si>
    <r>
      <rPr>
        <sz val="12"/>
        <color theme="1"/>
        <rFont val="Calibri"/>
        <family val="2"/>
        <scheme val="minor"/>
      </rPr>
      <t>2012 à 2020</t>
    </r>
  </si>
  <si>
    <r>
      <rPr>
        <sz val="12"/>
        <color theme="1"/>
        <rFont val="Calibri"/>
        <family val="2"/>
        <scheme val="minor"/>
      </rPr>
      <t>1986 à 2020</t>
    </r>
  </si>
  <si>
    <r>
      <rPr>
        <sz val="12"/>
        <color theme="1"/>
        <rFont val="Calibri"/>
        <family val="2"/>
        <scheme val="minor"/>
      </rPr>
      <t>1986 à 2005</t>
    </r>
  </si>
  <si>
    <r>
      <rPr>
        <sz val="12"/>
        <color theme="1"/>
        <rFont val="Calibri"/>
        <family val="2"/>
        <scheme val="minor"/>
      </rPr>
      <t>2004 à 2020</t>
    </r>
  </si>
  <si>
    <r>
      <rPr>
        <sz val="12"/>
        <color theme="1"/>
        <rFont val="Calibri"/>
        <family val="2"/>
        <scheme val="minor"/>
      </rPr>
      <t>2005 à 2020</t>
    </r>
  </si>
  <si>
    <r>
      <rPr>
        <sz val="12"/>
        <color theme="1"/>
        <rFont val="Calibri"/>
        <family val="2"/>
        <scheme val="minor"/>
      </rPr>
      <t>2000 à 2020</t>
    </r>
  </si>
  <si>
    <r>
      <rPr>
        <sz val="12"/>
        <color theme="1"/>
        <rFont val="Calibri"/>
        <family val="2"/>
        <scheme val="minor"/>
      </rPr>
      <t>-3,3*</t>
    </r>
  </si>
  <si>
    <r>
      <rPr>
        <sz val="12"/>
        <color theme="1"/>
        <rFont val="Calibri"/>
        <family val="2"/>
        <scheme val="minor"/>
      </rPr>
      <t>2008 à 2020</t>
    </r>
  </si>
  <si>
    <r>
      <rPr>
        <sz val="12"/>
        <color theme="1"/>
        <rFont val="Calibri"/>
        <family val="2"/>
        <scheme val="minor"/>
      </rPr>
      <t>2014 à 2020</t>
    </r>
  </si>
  <si>
    <r>
      <rPr>
        <sz val="12"/>
        <color theme="1"/>
        <rFont val="Calibri"/>
        <family val="2"/>
        <scheme val="minor"/>
      </rPr>
      <t>2009 à 2020</t>
    </r>
  </si>
  <si>
    <r>
      <rPr>
        <sz val="12"/>
        <color theme="1"/>
        <rFont val="Calibri"/>
        <family val="2"/>
        <scheme val="minor"/>
      </rPr>
      <t>-2,9*</t>
    </r>
  </si>
  <si>
    <r>
      <rPr>
        <sz val="12"/>
        <color theme="1"/>
        <rFont val="Calibri"/>
        <family val="2"/>
        <scheme val="minor"/>
      </rPr>
      <t>2009 à 2014</t>
    </r>
  </si>
  <si>
    <r>
      <rPr>
        <sz val="12"/>
        <color theme="1"/>
        <rFont val="Calibri"/>
        <family val="2"/>
        <scheme val="minor"/>
      </rPr>
      <t>-8,0*</t>
    </r>
  </si>
  <si>
    <r>
      <rPr>
        <sz val="12"/>
        <color theme="1"/>
        <rFont val="Calibri"/>
        <family val="2"/>
        <scheme val="minor"/>
      </rPr>
      <t>-8,6*</t>
    </r>
  </si>
  <si>
    <r>
      <rPr>
        <sz val="12"/>
        <color theme="1"/>
        <rFont val="Calibri"/>
        <family val="2"/>
        <scheme val="minor"/>
      </rPr>
      <t>2013 à 2020</t>
    </r>
  </si>
  <si>
    <r>
      <rPr>
        <sz val="12"/>
        <color theme="1"/>
        <rFont val="Calibri"/>
        <family val="2"/>
        <scheme val="minor"/>
      </rPr>
      <t>1994 à 2008</t>
    </r>
  </si>
  <si>
    <r>
      <rPr>
        <sz val="12"/>
        <color theme="1"/>
        <rFont val="Calibri"/>
        <family val="2"/>
        <scheme val="minor"/>
      </rPr>
      <t>5,7*</t>
    </r>
  </si>
  <si>
    <r>
      <rPr>
        <sz val="12"/>
        <color theme="1"/>
        <rFont val="Calibri"/>
        <family val="2"/>
        <scheme val="minor"/>
      </rPr>
      <t>2008 à 2016</t>
    </r>
  </si>
  <si>
    <r>
      <rPr>
        <sz val="12"/>
        <color theme="1"/>
        <rFont val="Calibri"/>
        <family val="2"/>
        <scheme val="minor"/>
      </rPr>
      <t>-2,7</t>
    </r>
  </si>
  <si>
    <r>
      <rPr>
        <sz val="12"/>
        <color theme="1"/>
        <rFont val="Calibri"/>
        <family val="2"/>
        <scheme val="minor"/>
      </rPr>
      <t>1999 à 2020</t>
    </r>
  </si>
  <si>
    <r>
      <rPr>
        <sz val="12"/>
        <color theme="1"/>
        <rFont val="Calibri"/>
        <family val="2"/>
        <scheme val="minor"/>
      </rPr>
      <t>1998 à 2020</t>
    </r>
  </si>
  <si>
    <r>
      <rPr>
        <sz val="12"/>
        <color theme="1"/>
        <rFont val="Calibri"/>
        <family val="2"/>
        <scheme val="minor"/>
      </rPr>
      <t>1999 à 2003</t>
    </r>
  </si>
  <si>
    <r>
      <rPr>
        <sz val="12"/>
        <color theme="1"/>
        <rFont val="Calibri"/>
        <family val="2"/>
        <scheme val="minor"/>
      </rPr>
      <t>2007 à 2020</t>
    </r>
  </si>
  <si>
    <r>
      <rPr>
        <sz val="12"/>
        <color theme="1"/>
        <rFont val="Calibri"/>
        <family val="2"/>
        <scheme val="minor"/>
      </rPr>
      <t>0,2*</t>
    </r>
  </si>
  <si>
    <r>
      <rPr>
        <sz val="12"/>
        <color theme="1"/>
        <rFont val="Calibri"/>
        <family val="2"/>
        <scheme val="minor"/>
      </rPr>
      <t>2003 à 2020</t>
    </r>
  </si>
  <si>
    <r>
      <rPr>
        <sz val="12"/>
        <color theme="1"/>
        <rFont val="Calibri"/>
        <family val="2"/>
        <scheme val="minor"/>
      </rPr>
      <t>1994 à 2014</t>
    </r>
  </si>
  <si>
    <r>
      <rPr>
        <sz val="12"/>
        <color theme="1"/>
        <rFont val="Calibri"/>
        <family val="2"/>
        <scheme val="minor"/>
      </rPr>
      <t>-4,4*</t>
    </r>
  </si>
  <si>
    <r>
      <rPr>
        <sz val="12"/>
        <color theme="1"/>
        <rFont val="Calibri"/>
        <family val="2"/>
        <scheme val="minor"/>
      </rPr>
      <t>-4,6*</t>
    </r>
  </si>
  <si>
    <r>
      <rPr>
        <sz val="12"/>
        <color theme="1"/>
        <rFont val="Calibri"/>
        <family val="2"/>
        <scheme val="minor"/>
      </rPr>
      <t>1993 à 2020</t>
    </r>
  </si>
  <si>
    <r>
      <rPr>
        <sz val="12"/>
        <color theme="1"/>
        <rFont val="Calibri"/>
        <family val="2"/>
        <scheme val="minor"/>
      </rPr>
      <t>1997 à 2020</t>
    </r>
  </si>
  <si>
    <r>
      <rPr>
        <sz val="12"/>
        <color rgb="FF000000"/>
        <rFont val="Calibri"/>
        <family val="2"/>
        <scheme val="minor"/>
      </rPr>
      <t>*Tendance statistiquement significative</t>
    </r>
  </si>
  <si>
    <r>
      <rPr>
        <sz val="12"/>
        <color theme="1"/>
        <rFont val="Symbol"/>
        <family val="1"/>
        <charset val="2"/>
      </rPr>
      <t>·</t>
    </r>
    <r>
      <rPr>
        <sz val="7"/>
        <color theme="1"/>
        <rFont val="Times New Roman"/>
        <family val="1"/>
      </rPr>
      <t xml:space="preserve">       </t>
    </r>
    <r>
      <rPr>
        <sz val="12"/>
        <color theme="1"/>
        <rFont val="Calibri"/>
        <family val="2"/>
        <scheme val="minor"/>
      </rPr>
      <t>Les taux sont normalisés en fonction de la répartition par âge de la population standard canadienne de 2011.</t>
    </r>
  </si>
  <si>
    <r>
      <rPr>
        <b/>
        <sz val="12"/>
        <color rgb="FF000000"/>
        <rFont val="Calibri"/>
        <family val="2"/>
      </rPr>
      <t>Hommes et femmes combinés</t>
    </r>
    <r>
      <rPr>
        <sz val="12"/>
        <color rgb="FF000000"/>
        <rFont val="Calibri"/>
        <family val="2"/>
      </rPr>
      <t xml:space="preserve">
–
TSR</t>
    </r>
  </si>
  <si>
    <r>
      <rPr>
        <b/>
        <sz val="12"/>
        <color rgb="FF000000"/>
        <rFont val="Calibri"/>
        <family val="2"/>
      </rPr>
      <t>Hommes et femmes combinés</t>
    </r>
    <r>
      <rPr>
        <sz val="12"/>
        <color rgb="FF000000"/>
        <rFont val="Calibri"/>
        <family val="2"/>
      </rPr>
      <t xml:space="preserve">
–
IC à 95 %</t>
    </r>
  </si>
  <si>
    <r>
      <rPr>
        <b/>
        <sz val="12"/>
        <color rgb="FF000000"/>
        <rFont val="Calibri"/>
        <family val="2"/>
      </rPr>
      <t>Hommes</t>
    </r>
    <r>
      <rPr>
        <sz val="12"/>
        <color rgb="FF000000"/>
        <rFont val="Calibri"/>
        <family val="2"/>
      </rPr>
      <t xml:space="preserve">
–
TSR</t>
    </r>
  </si>
  <si>
    <r>
      <rPr>
        <b/>
        <sz val="12"/>
        <color rgb="FF000000"/>
        <rFont val="Calibri"/>
        <family val="2"/>
      </rPr>
      <t>Hommes</t>
    </r>
    <r>
      <rPr>
        <sz val="12"/>
        <color rgb="FF000000"/>
        <rFont val="Calibri"/>
        <family val="2"/>
      </rPr>
      <t xml:space="preserve">
–
IC à 95 %</t>
    </r>
  </si>
  <si>
    <r>
      <rPr>
        <b/>
        <sz val="12"/>
        <color rgb="FF000000"/>
        <rFont val="Calibri"/>
        <family val="2"/>
      </rPr>
      <t>Femmes</t>
    </r>
    <r>
      <rPr>
        <sz val="12"/>
        <color rgb="FF000000"/>
        <rFont val="Calibri"/>
        <family val="2"/>
      </rPr>
      <t xml:space="preserve">
–
TSR</t>
    </r>
  </si>
  <si>
    <r>
      <rPr>
        <b/>
        <sz val="12"/>
        <color rgb="FF000000"/>
        <rFont val="Calibri"/>
        <family val="2"/>
      </rPr>
      <t>Femmes</t>
    </r>
    <r>
      <rPr>
        <sz val="12"/>
        <color rgb="FF000000"/>
        <rFont val="Calibri"/>
        <family val="2"/>
      </rPr>
      <t xml:space="preserve">
–
IC à 95 %</t>
    </r>
  </si>
  <si>
    <r>
      <rPr>
        <b/>
        <sz val="12"/>
        <color rgb="FF000000"/>
        <rFont val="Calibri"/>
        <family val="2"/>
      </rPr>
      <t>67,1 à 67,5</t>
    </r>
  </si>
  <si>
    <r>
      <rPr>
        <b/>
        <sz val="12"/>
        <color rgb="FF000000"/>
        <rFont val="Calibri"/>
        <family val="2"/>
      </rPr>
      <t>64,5 à 65,2</t>
    </r>
  </si>
  <si>
    <r>
      <rPr>
        <b/>
        <sz val="12"/>
        <color rgb="FF000000"/>
        <rFont val="Calibri"/>
        <family val="2"/>
      </rPr>
      <t>69,4 à 70,0</t>
    </r>
  </si>
  <si>
    <r>
      <rPr>
        <sz val="12"/>
        <rFont val="Calibri"/>
        <family val="2"/>
      </rPr>
      <t>Cerveau et autres cancers du système nerveux - tumeurs malignes</t>
    </r>
  </si>
  <si>
    <r>
      <rPr>
        <sz val="12"/>
        <rFont val="Calibri"/>
        <family val="2"/>
      </rPr>
      <t>25,1 à 28,5</t>
    </r>
  </si>
  <si>
    <r>
      <rPr>
        <sz val="12"/>
        <rFont val="Calibri"/>
        <family val="2"/>
      </rPr>
      <t>23,8 à 28,3</t>
    </r>
  </si>
  <si>
    <r>
      <rPr>
        <sz val="12"/>
        <rFont val="Calibri"/>
        <family val="2"/>
      </rPr>
      <t>25,3 à 30,5</t>
    </r>
  </si>
  <si>
    <r>
      <rPr>
        <sz val="12"/>
        <rFont val="Calibri"/>
        <family val="2"/>
      </rPr>
      <t>5,2 à 7,7</t>
    </r>
  </si>
  <si>
    <r>
      <rPr>
        <sz val="12"/>
        <rFont val="Calibri"/>
        <family val="2"/>
      </rPr>
      <t>4,7 à 8,1</t>
    </r>
  </si>
  <si>
    <r>
      <rPr>
        <sz val="12"/>
        <rFont val="Calibri"/>
        <family val="2"/>
      </rPr>
      <t>4,5 à 8,4</t>
    </r>
  </si>
  <si>
    <r>
      <rPr>
        <sz val="12"/>
        <rFont val="Calibri"/>
        <family val="2"/>
      </rPr>
      <t>54,6 à 62,0</t>
    </r>
  </si>
  <si>
    <r>
      <rPr>
        <sz val="12"/>
        <rFont val="Calibri"/>
        <family val="2"/>
      </rPr>
      <t>51,4 à 61,4</t>
    </r>
  </si>
  <si>
    <r>
      <rPr>
        <sz val="12"/>
        <rFont val="Calibri"/>
        <family val="2"/>
      </rPr>
      <t>55,0 à 65,9</t>
    </r>
  </si>
  <si>
    <r>
      <rPr>
        <sz val="12"/>
        <rFont val="Calibri"/>
        <family val="2"/>
      </rPr>
      <t>Cerveau et autres cancers du système nerveux - tumeurs non malignes</t>
    </r>
  </si>
  <si>
    <r>
      <rPr>
        <sz val="12"/>
        <rFont val="Calibri"/>
        <family val="2"/>
      </rPr>
      <t>84,7 à 87,0</t>
    </r>
  </si>
  <si>
    <r>
      <rPr>
        <sz val="12"/>
        <rFont val="Calibri"/>
        <family val="2"/>
      </rPr>
      <t>80,6 à 84,5</t>
    </r>
  </si>
  <si>
    <r>
      <rPr>
        <sz val="12"/>
        <rFont val="Calibri"/>
        <family val="2"/>
      </rPr>
      <t>86,6 à 89,4</t>
    </r>
  </si>
  <si>
    <r>
      <rPr>
        <sz val="12"/>
        <rFont val="Calibri"/>
        <family val="2"/>
      </rPr>
      <t>91,3 à 94,9</t>
    </r>
  </si>
  <si>
    <r>
      <rPr>
        <sz val="12"/>
        <rFont val="Calibri"/>
        <family val="2"/>
      </rPr>
      <t>82,0 à 90,1</t>
    </r>
  </si>
  <si>
    <r>
      <rPr>
        <sz val="12"/>
        <rFont val="Calibri"/>
        <family val="2"/>
      </rPr>
      <t>93,7 à 97,4</t>
    </r>
  </si>
  <si>
    <r>
      <rPr>
        <sz val="12"/>
        <rFont val="Calibri"/>
        <family val="2"/>
      </rPr>
      <t>89,3 à 93,4</t>
    </r>
  </si>
  <si>
    <r>
      <rPr>
        <sz val="12"/>
        <rFont val="Calibri"/>
        <family val="2"/>
      </rPr>
      <t>86,3 à 92,8</t>
    </r>
  </si>
  <si>
    <r>
      <rPr>
        <sz val="12"/>
        <rFont val="Calibri"/>
        <family val="2"/>
      </rPr>
      <t>90,1 à 95,2</t>
    </r>
  </si>
  <si>
    <r>
      <rPr>
        <sz val="12"/>
        <rFont val="Calibri"/>
        <family val="2"/>
      </rPr>
      <t>89,1 à 90,1</t>
    </r>
  </si>
  <si>
    <r>
      <rPr>
        <sz val="12"/>
        <rFont val="Calibri"/>
        <family val="2"/>
      </rPr>
      <t>72,3 à 76,9</t>
    </r>
  </si>
  <si>
    <r>
      <rPr>
        <sz val="12"/>
        <rFont val="Calibri"/>
        <family val="2"/>
      </rPr>
      <t>47,6 à 51,3</t>
    </r>
  </si>
  <si>
    <r>
      <rPr>
        <sz val="12"/>
        <rFont val="Calibri"/>
        <family val="2"/>
      </rPr>
      <t>92,0 à 93,2</t>
    </r>
  </si>
  <si>
    <r>
      <rPr>
        <sz val="12"/>
        <rFont val="Calibri"/>
        <family val="2"/>
      </rPr>
      <t>94,4 à 97,1</t>
    </r>
  </si>
  <si>
    <r>
      <rPr>
        <sz val="12"/>
        <rFont val="Calibri"/>
        <family val="2"/>
      </rPr>
      <t>80,6 à 82,7</t>
    </r>
  </si>
  <si>
    <r>
      <rPr>
        <sz val="12"/>
        <rFont val="Calibri"/>
        <family val="2"/>
      </rPr>
      <t xml:space="preserve">  Utérus - de l’endomètre</t>
    </r>
  </si>
  <si>
    <r>
      <rPr>
        <sz val="12"/>
        <rFont val="Calibri"/>
        <family val="2"/>
      </rPr>
      <t>83,2 à 85,3</t>
    </r>
  </si>
  <si>
    <r>
      <rPr>
        <sz val="12"/>
        <rFont val="Calibri"/>
        <family val="2"/>
      </rPr>
      <t xml:space="preserve">  Utérus - sarcome de l’utérus</t>
    </r>
  </si>
  <si>
    <r>
      <rPr>
        <sz val="12"/>
        <rFont val="Calibri"/>
        <family val="2"/>
      </rPr>
      <t>45,2 à 59,1</t>
    </r>
  </si>
  <si>
    <r>
      <rPr>
        <sz val="12"/>
        <rFont val="Calibri"/>
        <family val="2"/>
      </rPr>
      <t>64,2 à 65,8</t>
    </r>
  </si>
  <si>
    <r>
      <rPr>
        <sz val="12"/>
        <rFont val="Calibri"/>
        <family val="2"/>
      </rPr>
      <t>63,5 à 65,7</t>
    </r>
  </si>
  <si>
    <r>
      <rPr>
        <sz val="12"/>
        <rFont val="Calibri"/>
        <family val="2"/>
      </rPr>
      <t>64,3 à 66,7</t>
    </r>
  </si>
  <si>
    <r>
      <rPr>
        <sz val="12"/>
        <rFont val="Calibri"/>
        <family val="2"/>
      </rPr>
      <t>63,3 à 65,3</t>
    </r>
  </si>
  <si>
    <r>
      <rPr>
        <sz val="12"/>
        <rFont val="Calibri"/>
        <family val="2"/>
      </rPr>
      <t>62,5 à 65,3</t>
    </r>
  </si>
  <si>
    <r>
      <rPr>
        <sz val="12"/>
        <rFont val="Calibri"/>
        <family val="2"/>
      </rPr>
      <t>63,2 à 66,1</t>
    </r>
  </si>
  <si>
    <r>
      <rPr>
        <sz val="12"/>
        <rFont val="Calibri"/>
        <family val="2"/>
      </rPr>
      <t>66,0 à 69,1</t>
    </r>
  </si>
  <si>
    <r>
      <rPr>
        <sz val="12"/>
        <rFont val="Calibri"/>
        <family val="2"/>
      </rPr>
      <t>65,7 à 69,8</t>
    </r>
  </si>
  <si>
    <r>
      <rPr>
        <sz val="12"/>
        <rFont val="Calibri"/>
        <family val="2"/>
      </rPr>
      <t>64,9 à 69,6</t>
    </r>
  </si>
  <si>
    <r>
      <rPr>
        <sz val="12"/>
        <rFont val="Calibri"/>
        <family val="2"/>
      </rPr>
      <t>64,3 à 66,9</t>
    </r>
  </si>
  <si>
    <r>
      <rPr>
        <sz val="12"/>
        <rFont val="Calibri"/>
        <family val="2"/>
      </rPr>
      <t>62,7 à 66,5</t>
    </r>
  </si>
  <si>
    <r>
      <rPr>
        <sz val="12"/>
        <rFont val="Calibri"/>
        <family val="2"/>
      </rPr>
      <t>64,8 à 68,4</t>
    </r>
  </si>
  <si>
    <r>
      <rPr>
        <sz val="12"/>
        <rFont val="Calibri"/>
        <family val="2"/>
      </rPr>
      <t>64,5 à 67,1</t>
    </r>
  </si>
  <si>
    <r>
      <rPr>
        <sz val="12"/>
        <rFont val="Calibri"/>
        <family val="2"/>
      </rPr>
      <t>63,4 à 66,8</t>
    </r>
  </si>
  <si>
    <r>
      <rPr>
        <sz val="12"/>
        <rFont val="Calibri"/>
        <family val="2"/>
      </rPr>
      <t>64,8 à 68,9</t>
    </r>
  </si>
  <si>
    <r>
      <rPr>
        <sz val="12"/>
        <rFont val="Calibri"/>
        <family val="2"/>
      </rPr>
      <t>56,3 à 61,6</t>
    </r>
  </si>
  <si>
    <r>
      <rPr>
        <sz val="12"/>
        <rFont val="Calibri"/>
        <family val="2"/>
      </rPr>
      <t>55,3 à 62,3</t>
    </r>
  </si>
  <si>
    <r>
      <rPr>
        <sz val="12"/>
        <rFont val="Calibri"/>
        <family val="2"/>
      </rPr>
      <t>54,8 à 63,0</t>
    </r>
  </si>
  <si>
    <r>
      <rPr>
        <sz val="12"/>
        <rFont val="Calibri"/>
        <family val="2"/>
      </rPr>
      <t>66,4 à 69,4</t>
    </r>
  </si>
  <si>
    <r>
      <rPr>
        <sz val="12"/>
        <rFont val="Calibri"/>
        <family val="2"/>
      </rPr>
      <t>64,9 à 68,7</t>
    </r>
  </si>
  <si>
    <r>
      <rPr>
        <sz val="12"/>
        <rFont val="Calibri"/>
        <family val="2"/>
      </rPr>
      <t>67,2 à 71,9</t>
    </r>
  </si>
  <si>
    <r>
      <rPr>
        <sz val="12"/>
        <rFont val="Calibri"/>
        <family val="2"/>
      </rPr>
      <t>17,7 à 21,3</t>
    </r>
  </si>
  <si>
    <r>
      <rPr>
        <sz val="12"/>
        <rFont val="Calibri"/>
        <family val="2"/>
      </rPr>
      <t>17,8 à 22,1</t>
    </r>
  </si>
  <si>
    <r>
      <rPr>
        <sz val="12"/>
        <rFont val="Calibri"/>
        <family val="2"/>
      </rPr>
      <t>14,5 à 21,6</t>
    </r>
  </si>
  <si>
    <r>
      <rPr>
        <sz val="12"/>
        <rFont val="Calibri"/>
        <family val="2"/>
      </rPr>
      <t xml:space="preserve">  Œsophage - adénocarcinome</t>
    </r>
  </si>
  <si>
    <r>
      <rPr>
        <sz val="12"/>
        <rFont val="Calibri"/>
        <family val="2"/>
      </rPr>
      <t>19,2 à 24,0</t>
    </r>
  </si>
  <si>
    <r>
      <rPr>
        <sz val="12"/>
        <rFont val="Calibri"/>
        <family val="2"/>
      </rPr>
      <t>19,6 à 25,0</t>
    </r>
  </si>
  <si>
    <r>
      <rPr>
        <sz val="12"/>
        <rFont val="Calibri"/>
        <family val="2"/>
      </rPr>
      <t>12,3 à 23,3</t>
    </r>
  </si>
  <si>
    <r>
      <rPr>
        <sz val="12"/>
        <rFont val="Calibri"/>
        <family val="2"/>
      </rPr>
      <t xml:space="preserve">  Œsophage - carcinome épidermoïde</t>
    </r>
  </si>
  <si>
    <r>
      <rPr>
        <sz val="12"/>
        <rFont val="Calibri"/>
        <family val="2"/>
      </rPr>
      <t>13,7 à 20,2</t>
    </r>
  </si>
  <si>
    <r>
      <rPr>
        <sz val="12"/>
        <rFont val="Calibri"/>
        <family val="2"/>
      </rPr>
      <t>11,7 à 19,7</t>
    </r>
  </si>
  <si>
    <r>
      <rPr>
        <sz val="12"/>
        <rFont val="Calibri"/>
        <family val="2"/>
      </rPr>
      <t>13,6 à 24,3</t>
    </r>
  </si>
  <si>
    <r>
      <rPr>
        <sz val="12"/>
        <rFont val="Calibri"/>
        <family val="2"/>
      </rPr>
      <t>21,4 à 24,6</t>
    </r>
  </si>
  <si>
    <r>
      <rPr>
        <sz val="12"/>
        <rFont val="Calibri"/>
        <family val="2"/>
      </rPr>
      <t>21,8 à 25,7</t>
    </r>
  </si>
  <si>
    <r>
      <rPr>
        <sz val="12"/>
        <rFont val="Calibri"/>
        <family val="2"/>
      </rPr>
      <t>18,9 à 24,5</t>
    </r>
  </si>
  <si>
    <r>
      <rPr>
        <sz val="12"/>
        <rFont val="Calibri"/>
        <family val="2"/>
      </rPr>
      <t>14,1 à 16,2</t>
    </r>
  </si>
  <si>
    <r>
      <rPr>
        <sz val="12"/>
        <rFont val="Calibri"/>
        <family val="2"/>
      </rPr>
      <t>13,0 à 16,0</t>
    </r>
  </si>
  <si>
    <r>
      <rPr>
        <sz val="12"/>
        <rFont val="Calibri"/>
        <family val="2"/>
      </rPr>
      <t>14,3 à 17,5</t>
    </r>
  </si>
  <si>
    <r>
      <rPr>
        <sz val="12"/>
        <rFont val="Calibri"/>
        <family val="2"/>
      </rPr>
      <t>32,0 à 35,3</t>
    </r>
  </si>
  <si>
    <r>
      <rPr>
        <sz val="12"/>
        <rFont val="Calibri"/>
        <family val="2"/>
      </rPr>
      <t>29,4 à 33,4</t>
    </r>
  </si>
  <si>
    <r>
      <rPr>
        <sz val="12"/>
        <rFont val="Calibri"/>
        <family val="2"/>
      </rPr>
      <t>34,8 à 40,3</t>
    </r>
  </si>
  <si>
    <r>
      <rPr>
        <sz val="12"/>
        <rFont val="Calibri"/>
        <family val="2"/>
      </rPr>
      <t>58,2 à 65,2</t>
    </r>
  </si>
  <si>
    <r>
      <rPr>
        <sz val="12"/>
        <rFont val="Calibri"/>
        <family val="2"/>
      </rPr>
      <t>58,2 à 65,8</t>
    </r>
  </si>
  <si>
    <r>
      <rPr>
        <sz val="12"/>
        <rFont val="Calibri"/>
        <family val="2"/>
      </rPr>
      <t>50,9 à 68,4</t>
    </r>
  </si>
  <si>
    <r>
      <rPr>
        <sz val="12"/>
        <rFont val="Calibri"/>
        <family val="2"/>
      </rPr>
      <t>63,1 à 66,3</t>
    </r>
  </si>
  <si>
    <r>
      <rPr>
        <sz val="12"/>
        <rFont val="Calibri"/>
        <family val="2"/>
      </rPr>
      <t>61,7 à 65,5</t>
    </r>
  </si>
  <si>
    <r>
      <rPr>
        <sz val="12"/>
        <rFont val="Calibri"/>
        <family val="2"/>
      </rPr>
      <t>64,2 à 70,1</t>
    </r>
  </si>
  <si>
    <r>
      <rPr>
        <sz val="12"/>
        <rFont val="Calibri"/>
        <family val="2"/>
      </rPr>
      <t>23,9 à 37,5</t>
    </r>
  </si>
  <si>
    <r>
      <rPr>
        <sz val="12"/>
        <rFont val="Calibri"/>
        <family val="2"/>
      </rPr>
      <t>24,4 à 39,7</t>
    </r>
  </si>
  <si>
    <r>
      <rPr>
        <sz val="12"/>
        <rFont val="Calibri"/>
        <family val="2"/>
      </rPr>
      <t>12,6 à 41,0</t>
    </r>
  </si>
  <si>
    <r>
      <rPr>
        <sz val="12"/>
        <rFont val="Calibri"/>
        <family val="2"/>
      </rPr>
      <t>64,1 à 68,8</t>
    </r>
  </si>
  <si>
    <r>
      <rPr>
        <sz val="12"/>
        <rFont val="Calibri"/>
        <family val="2"/>
      </rPr>
      <t>60,9 à 67,0</t>
    </r>
  </si>
  <si>
    <r>
      <rPr>
        <sz val="12"/>
        <rFont val="Calibri"/>
        <family val="2"/>
      </rPr>
      <t>66,7 à 74,2</t>
    </r>
  </si>
  <si>
    <r>
      <rPr>
        <sz val="12"/>
        <rFont val="Calibri"/>
        <family val="2"/>
      </rPr>
      <t>62,9 à 74,5</t>
    </r>
  </si>
  <si>
    <r>
      <rPr>
        <sz val="12"/>
        <rFont val="Calibri"/>
        <family val="2"/>
      </rPr>
      <t>60,1 à 74,2</t>
    </r>
  </si>
  <si>
    <r>
      <rPr>
        <sz val="12"/>
        <rFont val="Calibri"/>
        <family val="2"/>
      </rPr>
      <t>60,7 à 81,0</t>
    </r>
  </si>
  <si>
    <r>
      <rPr>
        <sz val="12"/>
        <rFont val="Calibri"/>
        <family val="2"/>
      </rPr>
      <t>63,6 à 68,5</t>
    </r>
  </si>
  <si>
    <r>
      <rPr>
        <sz val="12"/>
        <rFont val="Calibri"/>
        <family val="2"/>
      </rPr>
      <t>64,1 à 69,6</t>
    </r>
  </si>
  <si>
    <r>
      <rPr>
        <sz val="12"/>
        <rFont val="Calibri"/>
        <family val="2"/>
      </rPr>
      <t>57,0 à 67,9</t>
    </r>
  </si>
  <si>
    <r>
      <rPr>
        <sz val="12"/>
        <rFont val="Calibri"/>
        <family val="2"/>
      </rPr>
      <t>97,3 à 98,4</t>
    </r>
  </si>
  <si>
    <r>
      <rPr>
        <sz val="12"/>
        <rFont val="Calibri"/>
        <family val="2"/>
      </rPr>
      <t>94,4 à 97,0</t>
    </r>
  </si>
  <si>
    <r>
      <rPr>
        <sz val="12"/>
        <rFont val="Calibri"/>
        <family val="2"/>
      </rPr>
      <t>97,9 à 99,0</t>
    </r>
  </si>
  <si>
    <r>
      <rPr>
        <sz val="12"/>
        <rFont val="Calibri"/>
        <family val="2"/>
      </rPr>
      <t xml:space="preserve">  Thyroïde - anaplasique</t>
    </r>
  </si>
  <si>
    <r>
      <rPr>
        <sz val="12"/>
        <rFont val="Calibri"/>
        <family val="2"/>
      </rPr>
      <t>11,7 à 34,4</t>
    </r>
  </si>
  <si>
    <r>
      <rPr>
        <sz val="12"/>
        <rFont val="Calibri"/>
        <family val="2"/>
      </rPr>
      <t>3,0 à 27,3</t>
    </r>
  </si>
  <si>
    <r>
      <rPr>
        <sz val="12"/>
        <rFont val="Calibri"/>
        <family val="2"/>
      </rPr>
      <t>†</t>
    </r>
  </si>
  <si>
    <r>
      <rPr>
        <sz val="12"/>
        <rFont val="Calibri"/>
        <family val="2"/>
      </rPr>
      <t xml:space="preserve">  Thyroïde - folliculaire</t>
    </r>
  </si>
  <si>
    <r>
      <rPr>
        <sz val="12"/>
        <rFont val="Calibri"/>
        <family val="2"/>
      </rPr>
      <t>91,2 à 99,0</t>
    </r>
  </si>
  <si>
    <r>
      <rPr>
        <sz val="12"/>
        <rFont val="Calibri"/>
        <family val="2"/>
      </rPr>
      <t>76,1 à 98,9</t>
    </r>
  </si>
  <si>
    <r>
      <rPr>
        <sz val="12"/>
        <rFont val="Calibri"/>
        <family val="2"/>
      </rPr>
      <t>91,3 à 99,1</t>
    </r>
  </si>
  <si>
    <r>
      <rPr>
        <sz val="12"/>
        <rFont val="Calibri"/>
        <family val="2"/>
      </rPr>
      <t xml:space="preserve">  Thyroïde - médullaire</t>
    </r>
  </si>
  <si>
    <r>
      <rPr>
        <sz val="12"/>
        <rFont val="Calibri"/>
        <family val="2"/>
      </rPr>
      <t>73,4 à 90,3</t>
    </r>
  </si>
  <si>
    <r>
      <rPr>
        <sz val="12"/>
        <rFont val="Calibri"/>
        <family val="2"/>
      </rPr>
      <t>50,9 à 83,3</t>
    </r>
  </si>
  <si>
    <r>
      <rPr>
        <sz val="12"/>
        <rFont val="Calibri"/>
        <family val="2"/>
      </rPr>
      <t>78,8 à 96,8</t>
    </r>
  </si>
  <si>
    <r>
      <rPr>
        <sz val="12"/>
        <rFont val="Calibri"/>
        <family val="2"/>
      </rPr>
      <t xml:space="preserve">  Thyroïde - papillaire</t>
    </r>
  </si>
  <si>
    <r>
      <rPr>
        <sz val="12"/>
        <rFont val="Calibri"/>
        <family val="2"/>
      </rPr>
      <t>98,9 à 99,9</t>
    </r>
  </si>
  <si>
    <r>
      <rPr>
        <sz val="12"/>
        <rFont val="Calibri"/>
        <family val="2"/>
      </rPr>
      <t>97,2 à 99,6</t>
    </r>
  </si>
  <si>
    <r>
      <rPr>
        <sz val="12"/>
        <rFont val="Calibri"/>
        <family val="2"/>
      </rPr>
      <t>97,6 à 100,0</t>
    </r>
  </si>
  <si>
    <r>
      <rPr>
        <sz val="12"/>
        <rFont val="Calibri"/>
        <family val="2"/>
      </rPr>
      <t>61,0 à 63,8</t>
    </r>
  </si>
  <si>
    <r>
      <rPr>
        <sz val="12"/>
        <rFont val="Calibri"/>
        <family val="2"/>
      </rPr>
      <t>61,2 à 64,9</t>
    </r>
  </si>
  <si>
    <r>
      <rPr>
        <sz val="12"/>
        <rFont val="Calibri"/>
        <family val="2"/>
      </rPr>
      <t>59,0 à 63,4</t>
    </r>
  </si>
  <si>
    <r>
      <rPr>
        <sz val="12"/>
        <rFont val="Calibri"/>
        <family val="2"/>
      </rPr>
      <t>69,9 à 77,2</t>
    </r>
  </si>
  <si>
    <r>
      <rPr>
        <sz val="12"/>
        <rFont val="Calibri"/>
        <family val="2"/>
      </rPr>
      <t>70,9 à 80,4</t>
    </r>
  </si>
  <si>
    <r>
      <rPr>
        <sz val="12"/>
        <rFont val="Calibri"/>
        <family val="2"/>
      </rPr>
      <t>65,0 à 76,4</t>
    </r>
  </si>
  <si>
    <r>
      <rPr>
        <sz val="12"/>
        <rFont val="Calibri"/>
        <family val="2"/>
      </rPr>
      <t>12,9 à 30,9</t>
    </r>
  </si>
  <si>
    <r>
      <rPr>
        <sz val="12"/>
        <rFont val="Calibri"/>
        <family val="2"/>
      </rPr>
      <t>4,8 à 23,0</t>
    </r>
  </si>
  <si>
    <r>
      <rPr>
        <sz val="12"/>
        <rFont val="Calibri"/>
        <family val="2"/>
      </rPr>
      <t>18,0 à 49,5</t>
    </r>
  </si>
  <si>
    <r>
      <rPr>
        <sz val="12"/>
        <rFont val="Calibri"/>
        <family val="2"/>
      </rPr>
      <t>24,7 à 29,2</t>
    </r>
  </si>
  <si>
    <r>
      <rPr>
        <sz val="12"/>
        <rFont val="Calibri"/>
        <family val="2"/>
      </rPr>
      <t>22,5 à 28,7</t>
    </r>
  </si>
  <si>
    <r>
      <rPr>
        <sz val="12"/>
        <rFont val="Calibri"/>
        <family val="2"/>
      </rPr>
      <t>25,1 à 31,8</t>
    </r>
  </si>
  <si>
    <r>
      <rPr>
        <sz val="12"/>
        <rFont val="Calibri"/>
        <family val="2"/>
      </rPr>
      <t>87,7 à 91,8</t>
    </r>
  </si>
  <si>
    <r>
      <rPr>
        <sz val="12"/>
        <rFont val="Calibri"/>
        <family val="2"/>
      </rPr>
      <t>85,9 à 91,2</t>
    </r>
  </si>
  <si>
    <r>
      <rPr>
        <sz val="12"/>
        <rFont val="Calibri"/>
        <family val="2"/>
      </rPr>
      <t>88,1 à 94,4</t>
    </r>
  </si>
  <si>
    <r>
      <rPr>
        <sz val="12"/>
        <rFont val="Calibri"/>
        <family val="2"/>
      </rPr>
      <t>60,2 à 67,9</t>
    </r>
  </si>
  <si>
    <r>
      <rPr>
        <sz val="12"/>
        <rFont val="Calibri"/>
        <family val="2"/>
      </rPr>
      <t>54,9 à 65,1</t>
    </r>
  </si>
  <si>
    <r>
      <rPr>
        <sz val="12"/>
        <rFont val="Calibri"/>
        <family val="2"/>
      </rPr>
      <t>63,5 à 75,2</t>
    </r>
  </si>
  <si>
    <r>
      <rPr>
        <sz val="12"/>
        <rFont val="Calibri"/>
        <family val="2"/>
      </rPr>
      <t>70,7 à 72,7</t>
    </r>
  </si>
  <si>
    <r>
      <rPr>
        <sz val="12"/>
        <rFont val="Calibri"/>
        <family val="2"/>
      </rPr>
      <t>69,2 à 71,9</t>
    </r>
  </si>
  <si>
    <r>
      <rPr>
        <sz val="12"/>
        <rFont val="Calibri"/>
        <family val="2"/>
      </rPr>
      <t>71,7 à 74,5</t>
    </r>
  </si>
  <si>
    <r>
      <rPr>
        <sz val="12"/>
        <rFont val="Calibri"/>
        <family val="2"/>
      </rPr>
      <t>85,3 à 89,7</t>
    </r>
  </si>
  <si>
    <r>
      <rPr>
        <sz val="12"/>
        <rFont val="Calibri"/>
        <family val="2"/>
      </rPr>
      <t>82,6 à 88,9</t>
    </r>
  </si>
  <si>
    <r>
      <rPr>
        <sz val="12"/>
        <rFont val="Calibri"/>
        <family val="2"/>
      </rPr>
      <t>86,0 à 92,3</t>
    </r>
  </si>
  <si>
    <r>
      <rPr>
        <sz val="12"/>
        <rFont val="Calibri"/>
        <family val="2"/>
      </rPr>
      <t>69,0 à 71,1</t>
    </r>
  </si>
  <si>
    <r>
      <rPr>
        <sz val="12"/>
        <rFont val="Calibri"/>
        <family val="2"/>
      </rPr>
      <t>67,6 à 70,4</t>
    </r>
  </si>
  <si>
    <r>
      <rPr>
        <sz val="12"/>
        <rFont val="Calibri"/>
        <family val="2"/>
      </rPr>
      <t>69,8 à 72,9</t>
    </r>
  </si>
  <si>
    <r>
      <rPr>
        <sz val="12"/>
        <rFont val="Calibri"/>
        <family val="2"/>
      </rPr>
      <t xml:space="preserve">    Lymphome non hodgkinien - extranodal</t>
    </r>
  </si>
  <si>
    <r>
      <rPr>
        <sz val="12"/>
        <rFont val="Calibri"/>
        <family val="2"/>
      </rPr>
      <t>67,1 à 70,0</t>
    </r>
  </si>
  <si>
    <r>
      <rPr>
        <sz val="12"/>
        <rFont val="Calibri"/>
        <family val="2"/>
      </rPr>
      <t>65,6 à 69,6</t>
    </r>
  </si>
  <si>
    <r>
      <rPr>
        <sz val="12"/>
        <rFont val="Calibri"/>
        <family val="2"/>
      </rPr>
      <t>67,4 à 71,8</t>
    </r>
  </si>
  <si>
    <r>
      <rPr>
        <sz val="12"/>
        <rFont val="Calibri"/>
        <family val="2"/>
      </rPr>
      <t xml:space="preserve">    Lymphome non hodgkinien - nodal</t>
    </r>
  </si>
  <si>
    <r>
      <rPr>
        <sz val="12"/>
        <rFont val="Calibri"/>
        <family val="2"/>
      </rPr>
      <t>70,1 à 73,1</t>
    </r>
  </si>
  <si>
    <r>
      <rPr>
        <sz val="12"/>
        <rFont val="Calibri"/>
        <family val="2"/>
      </rPr>
      <t>68,5 à 72,5</t>
    </r>
  </si>
  <si>
    <r>
      <rPr>
        <sz val="12"/>
        <rFont val="Calibri"/>
        <family val="2"/>
      </rPr>
      <t>70,7 à 75,1</t>
    </r>
  </si>
  <si>
    <r>
      <rPr>
        <sz val="12"/>
        <rFont val="Calibri"/>
        <family val="2"/>
      </rPr>
      <t>53,2 à 57,1</t>
    </r>
  </si>
  <si>
    <r>
      <rPr>
        <sz val="12"/>
        <rFont val="Calibri"/>
        <family val="2"/>
      </rPr>
      <t>51,3 à 56,6</t>
    </r>
  </si>
  <si>
    <r>
      <rPr>
        <sz val="12"/>
        <rFont val="Calibri"/>
        <family val="2"/>
      </rPr>
      <t>53,6 à 59,3</t>
    </r>
  </si>
  <si>
    <r>
      <rPr>
        <sz val="12"/>
        <rFont val="Calibri"/>
        <family val="2"/>
      </rPr>
      <t>87,3 à 89,3</t>
    </r>
  </si>
  <si>
    <r>
      <rPr>
        <sz val="12"/>
        <rFont val="Calibri"/>
        <family val="2"/>
      </rPr>
      <t>83,9 à 86,8</t>
    </r>
  </si>
  <si>
    <r>
      <rPr>
        <sz val="12"/>
        <rFont val="Calibri"/>
        <family val="2"/>
      </rPr>
      <t>90,6 à 93,2</t>
    </r>
  </si>
  <si>
    <r>
      <rPr>
        <sz val="12"/>
        <rFont val="Calibri"/>
        <family val="2"/>
      </rPr>
      <t>65,4 à 75,5</t>
    </r>
  </si>
  <si>
    <r>
      <rPr>
        <sz val="12"/>
        <rFont val="Calibri"/>
        <family val="2"/>
      </rPr>
      <t>65,8 à 80,7</t>
    </r>
  </si>
  <si>
    <r>
      <rPr>
        <sz val="12"/>
        <rFont val="Calibri"/>
        <family val="2"/>
      </rPr>
      <t>59,9 à 73,7</t>
    </r>
  </si>
  <si>
    <r>
      <rPr>
        <sz val="12"/>
        <rFont val="Calibri"/>
        <family val="2"/>
      </rPr>
      <t xml:space="preserve">  Mélanome - muqueux</t>
    </r>
  </si>
  <si>
    <r>
      <rPr>
        <sz val="12"/>
        <rFont val="Calibri"/>
        <family val="2"/>
      </rPr>
      <t>37,7 à 59,0</t>
    </r>
  </si>
  <si>
    <r>
      <rPr>
        <sz val="12"/>
        <rFont val="Calibri"/>
        <family val="2"/>
      </rPr>
      <t>50,2 à 94,9</t>
    </r>
  </si>
  <si>
    <r>
      <rPr>
        <sz val="12"/>
        <rFont val="Calibri"/>
        <family val="2"/>
      </rPr>
      <t>26,9 à 49,6</t>
    </r>
  </si>
  <si>
    <r>
      <rPr>
        <sz val="12"/>
        <rFont val="Calibri"/>
        <family val="2"/>
      </rPr>
      <t xml:space="preserve">  Mélanome - oculaire</t>
    </r>
  </si>
  <si>
    <r>
      <rPr>
        <sz val="12"/>
        <rFont val="Calibri"/>
        <family val="2"/>
      </rPr>
      <t>72,3 à 83,4</t>
    </r>
  </si>
  <si>
    <r>
      <rPr>
        <sz val="12"/>
        <rFont val="Calibri"/>
        <family val="2"/>
      </rPr>
      <t>64,4 à 80,3</t>
    </r>
  </si>
  <si>
    <r>
      <rPr>
        <sz val="12"/>
        <rFont val="Calibri"/>
        <family val="2"/>
      </rPr>
      <t>75,2 à 89,8</t>
    </r>
  </si>
  <si>
    <r>
      <rPr>
        <sz val="12"/>
        <rFont val="Calibri"/>
        <family val="2"/>
      </rPr>
      <t>28,1 à 29,4</t>
    </r>
  </si>
  <si>
    <r>
      <rPr>
        <sz val="12"/>
        <rFont val="Calibri"/>
        <family val="2"/>
      </rPr>
      <t>22,9 à 24,6</t>
    </r>
  </si>
  <si>
    <r>
      <rPr>
        <sz val="12"/>
        <rFont val="Calibri"/>
        <family val="2"/>
      </rPr>
      <t>32,6 à 34,4</t>
    </r>
  </si>
  <si>
    <r>
      <rPr>
        <sz val="12"/>
        <rFont val="Calibri"/>
        <family val="2"/>
      </rPr>
      <t xml:space="preserve">  Poumon - adénocarcinome</t>
    </r>
  </si>
  <si>
    <r>
      <rPr>
        <sz val="12"/>
        <rFont val="Calibri"/>
        <family val="2"/>
      </rPr>
      <t>31,4 à 33,4</t>
    </r>
  </si>
  <si>
    <r>
      <rPr>
        <sz val="12"/>
        <rFont val="Calibri"/>
        <family val="2"/>
      </rPr>
      <t>25,4 à 28,2</t>
    </r>
  </si>
  <si>
    <r>
      <rPr>
        <sz val="12"/>
        <rFont val="Calibri"/>
        <family val="2"/>
      </rPr>
      <t>35,6 à 38,3</t>
    </r>
  </si>
  <si>
    <r>
      <rPr>
        <sz val="12"/>
        <rFont val="Calibri"/>
        <family val="2"/>
      </rPr>
      <t xml:space="preserve">  Poumon - grandes cellules</t>
    </r>
  </si>
  <si>
    <r>
      <rPr>
        <sz val="12"/>
        <rFont val="Calibri"/>
        <family val="2"/>
      </rPr>
      <t>22,5 à 32,9</t>
    </r>
  </si>
  <si>
    <r>
      <rPr>
        <sz val="12"/>
        <rFont val="Calibri"/>
        <family val="2"/>
      </rPr>
      <t>19,8 à 34,2</t>
    </r>
  </si>
  <si>
    <r>
      <rPr>
        <sz val="12"/>
        <rFont val="Calibri"/>
        <family val="2"/>
      </rPr>
      <t>20,6 à 35,6</t>
    </r>
  </si>
  <si>
    <r>
      <rPr>
        <sz val="12"/>
        <rFont val="Calibri"/>
        <family val="2"/>
      </rPr>
      <t xml:space="preserve">  Poumon - petites cellules</t>
    </r>
  </si>
  <si>
    <r>
      <rPr>
        <sz val="12"/>
        <rFont val="Calibri"/>
        <family val="2"/>
      </rPr>
      <t>8,7 à 11,3</t>
    </r>
  </si>
  <si>
    <r>
      <rPr>
        <sz val="12"/>
        <rFont val="Calibri"/>
        <family val="2"/>
      </rPr>
      <t>6,4 à 9,8</t>
    </r>
  </si>
  <si>
    <r>
      <rPr>
        <sz val="12"/>
        <rFont val="Calibri"/>
        <family val="2"/>
      </rPr>
      <t>10,0 à 14,0</t>
    </r>
  </si>
  <si>
    <r>
      <rPr>
        <sz val="12"/>
        <rFont val="Calibri"/>
        <family val="2"/>
      </rPr>
      <t xml:space="preserve">  Poumon - cellules squameuses</t>
    </r>
  </si>
  <si>
    <r>
      <rPr>
        <sz val="12"/>
        <rFont val="Calibri"/>
        <family val="2"/>
      </rPr>
      <t>24,5 à 27,5</t>
    </r>
  </si>
  <si>
    <r>
      <rPr>
        <sz val="12"/>
        <rFont val="Calibri"/>
        <family val="2"/>
      </rPr>
      <t>22,3 à 26,1</t>
    </r>
  </si>
  <si>
    <r>
      <rPr>
        <sz val="12"/>
        <rFont val="Calibri"/>
        <family val="2"/>
      </rPr>
      <t>26,3 à 31,3</t>
    </r>
  </si>
  <si>
    <r>
      <rPr>
        <sz val="12"/>
        <rFont val="Calibri"/>
        <family val="2"/>
      </rPr>
      <t>77,4 à 79,6</t>
    </r>
  </si>
  <si>
    <r>
      <rPr>
        <sz val="12"/>
        <rFont val="Calibri"/>
        <family val="2"/>
      </rPr>
      <t>78,1 à 80,7</t>
    </r>
  </si>
  <si>
    <r>
      <rPr>
        <sz val="12"/>
        <rFont val="Calibri"/>
        <family val="2"/>
      </rPr>
      <t>73,2 à 77,5</t>
    </r>
  </si>
  <si>
    <r>
      <rPr>
        <sz val="12"/>
        <rFont val="Calibri"/>
        <family val="2"/>
      </rPr>
      <t>77,5 à 80,0</t>
    </r>
  </si>
  <si>
    <r>
      <rPr>
        <sz val="12"/>
        <rFont val="Calibri"/>
        <family val="2"/>
      </rPr>
      <t>77,5 à 80,6</t>
    </r>
  </si>
  <si>
    <r>
      <rPr>
        <sz val="12"/>
        <rFont val="Calibri"/>
        <family val="2"/>
      </rPr>
      <t>75,9 à 80,0</t>
    </r>
  </si>
  <si>
    <r>
      <rPr>
        <sz val="12"/>
        <color theme="1"/>
        <rFont val="Calibri"/>
        <family val="2"/>
        <scheme val="minor"/>
      </rPr>
      <t>TSR signifie « taux de survie relative »</t>
    </r>
  </si>
  <si>
    <r>
      <rPr>
        <sz val="12"/>
        <color theme="1"/>
        <rFont val="Symbol"/>
        <family val="1"/>
        <charset val="2"/>
      </rPr>
      <t>·</t>
    </r>
    <r>
      <rPr>
        <sz val="7"/>
        <color theme="1"/>
        <rFont val="Times New Roman"/>
        <family val="1"/>
      </rPr>
      <t xml:space="preserve">         </t>
    </r>
    <r>
      <rPr>
        <sz val="12"/>
        <color theme="1"/>
        <rFont val="Calibri"/>
        <family val="2"/>
        <scheme val="minor"/>
      </rPr>
      <t>L’analyse a été limitée aux personnes âgées de 15 à 99 ans.</t>
    </r>
  </si>
  <si>
    <r>
      <rPr>
        <sz val="12"/>
        <color theme="1"/>
        <rFont val="Symbol"/>
        <family val="1"/>
        <charset val="2"/>
      </rPr>
      <t>·</t>
    </r>
    <r>
      <rPr>
        <sz val="7"/>
        <color theme="1"/>
        <rFont val="Times New Roman"/>
        <family val="1"/>
      </rPr>
      <t xml:space="preserve">         </t>
    </r>
    <r>
      <rPr>
        <sz val="12"/>
        <color theme="1"/>
        <rFont val="Calibri"/>
        <family val="2"/>
        <scheme val="minor"/>
      </rPr>
      <t>Le cancer de la vessie comprend les cas de carcinome in situ.</t>
    </r>
  </si>
  <si>
    <r>
      <rPr>
        <b/>
        <sz val="12"/>
        <rFont val="Calibri"/>
        <family val="2"/>
        <scheme val="minor"/>
      </rPr>
      <t>1986 à 1990</t>
    </r>
    <r>
      <rPr>
        <sz val="12"/>
        <rFont val="Calibri"/>
        <family val="2"/>
        <scheme val="minor"/>
      </rPr>
      <t xml:space="preserve">
–
TSR (%)</t>
    </r>
  </si>
  <si>
    <r>
      <rPr>
        <b/>
        <sz val="12"/>
        <rFont val="Calibri"/>
        <family val="2"/>
        <scheme val="minor"/>
      </rPr>
      <t>1986 à 1990</t>
    </r>
    <r>
      <rPr>
        <sz val="12"/>
        <rFont val="Calibri"/>
        <family val="2"/>
        <scheme val="minor"/>
      </rPr>
      <t xml:space="preserve">
–
IC à 95 %</t>
    </r>
  </si>
  <si>
    <r>
      <rPr>
        <b/>
        <sz val="12"/>
        <rFont val="Calibri"/>
        <family val="2"/>
        <scheme val="minor"/>
      </rPr>
      <t>1996 à 2000</t>
    </r>
    <r>
      <rPr>
        <sz val="12"/>
        <rFont val="Calibri"/>
        <family val="2"/>
        <scheme val="minor"/>
      </rPr>
      <t xml:space="preserve">
–
TSR (%)</t>
    </r>
  </si>
  <si>
    <r>
      <rPr>
        <b/>
        <sz val="12"/>
        <rFont val="Calibri"/>
        <family val="2"/>
        <scheme val="minor"/>
      </rPr>
      <t>1996 à 2000</t>
    </r>
    <r>
      <rPr>
        <sz val="12"/>
        <rFont val="Calibri"/>
        <family val="2"/>
        <scheme val="minor"/>
      </rPr>
      <t xml:space="preserve">
–
IC à 95 %</t>
    </r>
  </si>
  <si>
    <r>
      <rPr>
        <b/>
        <sz val="12"/>
        <rFont val="Calibri"/>
        <family val="2"/>
        <scheme val="minor"/>
      </rPr>
      <t>2006 à 2010</t>
    </r>
    <r>
      <rPr>
        <sz val="12"/>
        <rFont val="Calibri"/>
        <family val="2"/>
        <scheme val="minor"/>
      </rPr>
      <t xml:space="preserve">
–
TSR (%)</t>
    </r>
  </si>
  <si>
    <r>
      <rPr>
        <b/>
        <sz val="12"/>
        <rFont val="Calibri"/>
        <family val="2"/>
        <scheme val="minor"/>
      </rPr>
      <t>2006 à 2010</t>
    </r>
    <r>
      <rPr>
        <sz val="12"/>
        <rFont val="Calibri"/>
        <family val="2"/>
        <scheme val="minor"/>
      </rPr>
      <t xml:space="preserve">
–
IC à 95 %</t>
    </r>
  </si>
  <si>
    <r>
      <rPr>
        <b/>
        <sz val="12"/>
        <rFont val="Calibri"/>
        <family val="2"/>
        <scheme val="minor"/>
      </rPr>
      <t>2016 à 2020</t>
    </r>
    <r>
      <rPr>
        <sz val="12"/>
        <rFont val="Calibri"/>
        <family val="2"/>
        <scheme val="minor"/>
      </rPr>
      <t xml:space="preserve">
–
TSR (%)</t>
    </r>
  </si>
  <si>
    <r>
      <rPr>
        <b/>
        <sz val="12"/>
        <rFont val="Calibri"/>
        <family val="2"/>
        <scheme val="minor"/>
      </rPr>
      <t>2016 à 2020</t>
    </r>
    <r>
      <rPr>
        <sz val="12"/>
        <rFont val="Calibri"/>
        <family val="2"/>
        <scheme val="minor"/>
      </rPr>
      <t xml:space="preserve">
–
IC à 95 %</t>
    </r>
  </si>
  <si>
    <r>
      <rPr>
        <b/>
        <sz val="12"/>
        <rFont val="Calibri"/>
        <family val="2"/>
        <scheme val="minor"/>
      </rPr>
      <t>50,4 à 50,9</t>
    </r>
  </si>
  <si>
    <r>
      <rPr>
        <b/>
        <sz val="12"/>
        <rFont val="Calibri"/>
        <family val="2"/>
        <scheme val="minor"/>
      </rPr>
      <t>58,4 à 58,8</t>
    </r>
  </si>
  <si>
    <r>
      <rPr>
        <b/>
        <sz val="12"/>
        <rFont val="Calibri"/>
        <family val="2"/>
        <scheme val="minor"/>
      </rPr>
      <t>64,0 à 64,4</t>
    </r>
  </si>
  <si>
    <r>
      <rPr>
        <b/>
        <sz val="12"/>
        <rFont val="Calibri"/>
        <family val="2"/>
        <scheme val="minor"/>
      </rPr>
      <t>66,1 à 66,6</t>
    </r>
  </si>
  <si>
    <r>
      <rPr>
        <sz val="12"/>
        <rFont val="Calibri"/>
        <family val="2"/>
        <scheme val="minor"/>
      </rPr>
      <t>24,9 à 27,8</t>
    </r>
  </si>
  <si>
    <r>
      <rPr>
        <sz val="12"/>
        <rFont val="Calibri"/>
        <family val="2"/>
        <scheme val="minor"/>
      </rPr>
      <t>29,3 à 32,0</t>
    </r>
  </si>
  <si>
    <r>
      <rPr>
        <sz val="12"/>
        <rFont val="Calibri"/>
        <family val="2"/>
        <scheme val="minor"/>
      </rPr>
      <t>32,0</t>
    </r>
  </si>
  <si>
    <r>
      <rPr>
        <sz val="12"/>
        <rFont val="Calibri"/>
        <family val="2"/>
        <scheme val="minor"/>
      </rPr>
      <t>30,8 à 33,3</t>
    </r>
  </si>
  <si>
    <r>
      <rPr>
        <sz val="12"/>
        <rFont val="Calibri"/>
        <family val="2"/>
        <scheme val="minor"/>
      </rPr>
      <t>28,4 à 31,8</t>
    </r>
  </si>
  <si>
    <r>
      <rPr>
        <sz val="12"/>
        <rFont val="Calibri"/>
        <family val="2"/>
        <scheme val="minor"/>
      </rPr>
      <t>4,2 à 7,4</t>
    </r>
  </si>
  <si>
    <r>
      <rPr>
        <sz val="12"/>
        <rFont val="Calibri"/>
        <family val="2"/>
        <scheme val="minor"/>
      </rPr>
      <t>5,9 à 9,2</t>
    </r>
  </si>
  <si>
    <r>
      <rPr>
        <sz val="12"/>
        <rFont val="Calibri"/>
        <family val="2"/>
        <scheme val="minor"/>
      </rPr>
      <t>7,0 à 10,6</t>
    </r>
  </si>
  <si>
    <r>
      <rPr>
        <sz val="12"/>
        <rFont val="Calibri"/>
        <family val="2"/>
        <scheme val="minor"/>
      </rPr>
      <t>9,2 à 14,6</t>
    </r>
  </si>
  <si>
    <r>
      <rPr>
        <sz val="12"/>
        <rFont val="Calibri"/>
        <family val="2"/>
        <scheme val="minor"/>
      </rPr>
      <t>25,4 à 30,2</t>
    </r>
  </si>
  <si>
    <r>
      <rPr>
        <sz val="12"/>
        <rFont val="Calibri"/>
        <family val="2"/>
        <scheme val="minor"/>
      </rPr>
      <t>32,6 à 38,1</t>
    </r>
  </si>
  <si>
    <r>
      <rPr>
        <sz val="12"/>
        <rFont val="Calibri"/>
        <family val="2"/>
        <scheme val="minor"/>
      </rPr>
      <t>37,9 à 42,5</t>
    </r>
  </si>
  <si>
    <r>
      <rPr>
        <sz val="12"/>
        <rFont val="Calibri"/>
        <family val="2"/>
        <scheme val="minor"/>
      </rPr>
      <t>42,2 à 49,8</t>
    </r>
  </si>
  <si>
    <r>
      <rPr>
        <sz val="12"/>
        <rFont val="Calibri"/>
        <family val="2"/>
        <scheme val="minor"/>
      </rPr>
      <t>76,3 à 77,8</t>
    </r>
  </si>
  <si>
    <r>
      <rPr>
        <sz val="12"/>
        <rFont val="Calibri"/>
        <family val="2"/>
        <scheme val="minor"/>
      </rPr>
      <t>84,9 à 86,1</t>
    </r>
  </si>
  <si>
    <r>
      <rPr>
        <sz val="12"/>
        <rFont val="Calibri"/>
        <family val="2"/>
        <scheme val="minor"/>
      </rPr>
      <t>86,3 à 87,4</t>
    </r>
  </si>
  <si>
    <r>
      <rPr>
        <sz val="12"/>
        <rFont val="Calibri"/>
        <family val="2"/>
        <scheme val="minor"/>
      </rPr>
      <t>88,7 à 90,0</t>
    </r>
  </si>
  <si>
    <r>
      <rPr>
        <sz val="12"/>
        <rFont val="Calibri"/>
        <family val="2"/>
        <scheme val="minor"/>
      </rPr>
      <t>61,6 à 65,6</t>
    </r>
  </si>
  <si>
    <r>
      <rPr>
        <sz val="12"/>
        <rFont val="Calibri"/>
        <family val="2"/>
        <scheme val="minor"/>
      </rPr>
      <t>67,1 à 71,2</t>
    </r>
  </si>
  <si>
    <r>
      <rPr>
        <sz val="12"/>
        <rFont val="Calibri"/>
        <family val="2"/>
        <scheme val="minor"/>
      </rPr>
      <t>66,1 à 71,4</t>
    </r>
  </si>
  <si>
    <r>
      <rPr>
        <sz val="12"/>
        <rFont val="Calibri"/>
        <family val="2"/>
        <scheme val="minor"/>
      </rPr>
      <t>29,8 à 33,1</t>
    </r>
  </si>
  <si>
    <r>
      <rPr>
        <sz val="12"/>
        <rFont val="Calibri"/>
        <family val="2"/>
        <scheme val="minor"/>
      </rPr>
      <t>36,3 à 39,4</t>
    </r>
  </si>
  <si>
    <r>
      <rPr>
        <sz val="12"/>
        <rFont val="Calibri"/>
        <family val="2"/>
        <scheme val="minor"/>
      </rPr>
      <t>40,7 à 43,5</t>
    </r>
  </si>
  <si>
    <r>
      <rPr>
        <sz val="12"/>
        <rFont val="Calibri"/>
        <family val="2"/>
        <scheme val="minor"/>
      </rPr>
      <t>43,7 à 47,5</t>
    </r>
  </si>
  <si>
    <r>
      <rPr>
        <sz val="12"/>
        <rFont val="Calibri"/>
        <family val="2"/>
        <scheme val="minor"/>
      </rPr>
      <t>72,4 à 74,8</t>
    </r>
  </si>
  <si>
    <r>
      <rPr>
        <sz val="12"/>
        <rFont val="Calibri"/>
        <family val="2"/>
        <scheme val="minor"/>
      </rPr>
      <t>93,9 à 94,8</t>
    </r>
  </si>
  <si>
    <r>
      <rPr>
        <sz val="12"/>
        <rFont val="Calibri"/>
        <family val="2"/>
        <scheme val="minor"/>
      </rPr>
      <t>92,0</t>
    </r>
  </si>
  <si>
    <r>
      <rPr>
        <sz val="12"/>
        <rFont val="Calibri"/>
        <family val="2"/>
        <scheme val="minor"/>
      </rPr>
      <t>91,3 à 92,6</t>
    </r>
  </si>
  <si>
    <r>
      <rPr>
        <sz val="12"/>
        <rFont val="Calibri"/>
        <family val="2"/>
        <scheme val="minor"/>
      </rPr>
      <t>83,3 à 91,4</t>
    </r>
  </si>
  <si>
    <r>
      <rPr>
        <sz val="12"/>
        <rFont val="Calibri"/>
        <family val="2"/>
        <scheme val="minor"/>
      </rPr>
      <t>88,1 à 94,3</t>
    </r>
  </si>
  <si>
    <r>
      <rPr>
        <sz val="12"/>
        <rFont val="Calibri"/>
        <family val="2"/>
        <scheme val="minor"/>
      </rPr>
      <t>88,0 à 95,4</t>
    </r>
  </si>
  <si>
    <r>
      <rPr>
        <sz val="12"/>
        <rFont val="Calibri"/>
        <family val="2"/>
        <scheme val="minor"/>
      </rPr>
      <t>81,0</t>
    </r>
  </si>
  <si>
    <r>
      <rPr>
        <sz val="12"/>
        <rFont val="Calibri"/>
        <family val="2"/>
        <scheme val="minor"/>
      </rPr>
      <t>79,4 à 82,6</t>
    </r>
  </si>
  <si>
    <r>
      <rPr>
        <sz val="12"/>
        <rFont val="Calibri"/>
        <family val="2"/>
        <scheme val="minor"/>
      </rPr>
      <t>80,9 à 83,5</t>
    </r>
  </si>
  <si>
    <r>
      <rPr>
        <sz val="12"/>
        <rFont val="Calibri"/>
        <family val="2"/>
        <scheme val="minor"/>
      </rPr>
      <t>79,4 à 81,6</t>
    </r>
  </si>
  <si>
    <r>
      <rPr>
        <sz val="12"/>
        <rFont val="Calibri"/>
        <family val="2"/>
        <scheme val="minor"/>
      </rPr>
      <t>78,2 à 80,9</t>
    </r>
  </si>
  <si>
    <r>
      <rPr>
        <sz val="12"/>
        <rFont val="Calibri"/>
        <family val="2"/>
        <scheme val="minor"/>
      </rPr>
      <t>81,4 à 84,8</t>
    </r>
  </si>
  <si>
    <r>
      <rPr>
        <sz val="12"/>
        <rFont val="Calibri"/>
        <family val="2"/>
        <scheme val="minor"/>
      </rPr>
      <t>85,0</t>
    </r>
  </si>
  <si>
    <r>
      <rPr>
        <sz val="12"/>
        <rFont val="Calibri"/>
        <family val="2"/>
        <scheme val="minor"/>
      </rPr>
      <t>83,5 à 86,3</t>
    </r>
  </si>
  <si>
    <r>
      <rPr>
        <sz val="12"/>
        <rFont val="Calibri"/>
        <family val="2"/>
        <scheme val="minor"/>
      </rPr>
      <t>82,7 à 85,0</t>
    </r>
  </si>
  <si>
    <r>
      <rPr>
        <sz val="12"/>
        <rFont val="Calibri"/>
        <family val="2"/>
        <scheme val="minor"/>
      </rPr>
      <t>81,0 à 83,7</t>
    </r>
  </si>
  <si>
    <r>
      <rPr>
        <sz val="12"/>
        <rFont val="Calibri"/>
        <family val="2"/>
        <scheme val="minor"/>
      </rPr>
      <t>33,2 à 55,0</t>
    </r>
  </si>
  <si>
    <r>
      <rPr>
        <sz val="12"/>
        <rFont val="Calibri"/>
        <family val="2"/>
        <scheme val="minor"/>
      </rPr>
      <t>33,6 à 51,1</t>
    </r>
  </si>
  <si>
    <r>
      <rPr>
        <sz val="12"/>
        <rFont val="Calibri"/>
        <family val="2"/>
        <scheme val="minor"/>
      </rPr>
      <t>34,0</t>
    </r>
  </si>
  <si>
    <r>
      <rPr>
        <sz val="12"/>
        <rFont val="Calibri"/>
        <family val="2"/>
        <scheme val="minor"/>
      </rPr>
      <t>28,3 à 39,7</t>
    </r>
  </si>
  <si>
    <r>
      <rPr>
        <sz val="12"/>
        <rFont val="Calibri"/>
        <family val="2"/>
        <scheme val="minor"/>
      </rPr>
      <t>30,7 à 53,2</t>
    </r>
  </si>
  <si>
    <r>
      <rPr>
        <sz val="12"/>
        <rFont val="Calibri"/>
        <family val="2"/>
        <scheme val="minor"/>
      </rPr>
      <t>53,0</t>
    </r>
  </si>
  <si>
    <r>
      <rPr>
        <sz val="12"/>
        <rFont val="Calibri"/>
        <family val="2"/>
        <scheme val="minor"/>
      </rPr>
      <t>52,3 à 53,8</t>
    </r>
  </si>
  <si>
    <r>
      <rPr>
        <sz val="12"/>
        <rFont val="Calibri"/>
        <family val="2"/>
        <scheme val="minor"/>
      </rPr>
      <t>58,0 à 59,3</t>
    </r>
  </si>
  <si>
    <r>
      <rPr>
        <sz val="12"/>
        <rFont val="Calibri"/>
        <family val="2"/>
        <scheme val="minor"/>
      </rPr>
      <t>66,6 à 67,7</t>
    </r>
  </si>
  <si>
    <r>
      <rPr>
        <sz val="12"/>
        <rFont val="Calibri"/>
        <family val="2"/>
        <scheme val="minor"/>
      </rPr>
      <t>66,1 à 67,6</t>
    </r>
  </si>
  <si>
    <r>
      <rPr>
        <sz val="12"/>
        <rFont val="Calibri"/>
        <family val="2"/>
        <scheme val="minor"/>
      </rPr>
      <t>55,0</t>
    </r>
  </si>
  <si>
    <r>
      <rPr>
        <sz val="12"/>
        <rFont val="Calibri"/>
        <family val="2"/>
        <scheme val="minor"/>
      </rPr>
      <t>54,1 à 55,9</t>
    </r>
  </si>
  <si>
    <r>
      <rPr>
        <sz val="12"/>
        <rFont val="Calibri"/>
        <family val="2"/>
        <scheme val="minor"/>
      </rPr>
      <t>57,3 à 59,0</t>
    </r>
  </si>
  <si>
    <r>
      <rPr>
        <sz val="12"/>
        <rFont val="Calibri"/>
        <family val="2"/>
        <scheme val="minor"/>
      </rPr>
      <t>66,0 à 67,4</t>
    </r>
  </si>
  <si>
    <r>
      <rPr>
        <sz val="12"/>
        <rFont val="Calibri"/>
        <family val="2"/>
        <scheme val="minor"/>
      </rPr>
      <t>65,1 à 67,1</t>
    </r>
  </si>
  <si>
    <r>
      <rPr>
        <sz val="12"/>
        <rFont val="Calibri"/>
        <family val="2"/>
        <scheme val="minor"/>
      </rPr>
      <t>57,0</t>
    </r>
  </si>
  <si>
    <r>
      <rPr>
        <sz val="12"/>
        <rFont val="Calibri"/>
        <family val="2"/>
        <scheme val="minor"/>
      </rPr>
      <t>55,5 à 58,4</t>
    </r>
  </si>
  <si>
    <r>
      <rPr>
        <sz val="12"/>
        <rFont val="Calibri"/>
        <family val="2"/>
        <scheme val="minor"/>
      </rPr>
      <t>59,8 à 62,4</t>
    </r>
  </si>
  <si>
    <r>
      <rPr>
        <sz val="12"/>
        <rFont val="Calibri"/>
        <family val="2"/>
        <scheme val="minor"/>
      </rPr>
      <t>69,4 à 71,5</t>
    </r>
  </si>
  <si>
    <r>
      <rPr>
        <sz val="12"/>
        <rFont val="Calibri"/>
        <family val="2"/>
        <scheme val="minor"/>
      </rPr>
      <t>66,9 à 70,0</t>
    </r>
  </si>
  <si>
    <r>
      <rPr>
        <sz val="12"/>
        <rFont val="Calibri"/>
        <family val="2"/>
        <scheme val="minor"/>
      </rPr>
      <t>54,0 à 56,7</t>
    </r>
  </si>
  <si>
    <r>
      <rPr>
        <sz val="12"/>
        <rFont val="Calibri"/>
        <family val="2"/>
        <scheme val="minor"/>
      </rPr>
      <t>57,6 à 59,9</t>
    </r>
  </si>
  <si>
    <r>
      <rPr>
        <sz val="12"/>
        <rFont val="Calibri"/>
        <family val="2"/>
        <scheme val="minor"/>
      </rPr>
      <t>66,0</t>
    </r>
  </si>
  <si>
    <r>
      <rPr>
        <sz val="12"/>
        <rFont val="Calibri"/>
        <family val="2"/>
        <scheme val="minor"/>
      </rPr>
      <t>65,0 à 67,0</t>
    </r>
  </si>
  <si>
    <r>
      <rPr>
        <sz val="12"/>
        <rFont val="Calibri"/>
        <family val="2"/>
        <scheme val="minor"/>
      </rPr>
      <t>67,0</t>
    </r>
  </si>
  <si>
    <r>
      <rPr>
        <sz val="12"/>
        <rFont val="Calibri"/>
        <family val="2"/>
        <scheme val="minor"/>
      </rPr>
      <t>65,7 à 68,4</t>
    </r>
  </si>
  <si>
    <r>
      <rPr>
        <sz val="12"/>
        <rFont val="Calibri"/>
        <family val="2"/>
        <scheme val="minor"/>
      </rPr>
      <t>47,8 à 50,5</t>
    </r>
  </si>
  <si>
    <r>
      <rPr>
        <sz val="12"/>
        <rFont val="Calibri"/>
        <family val="2"/>
        <scheme val="minor"/>
      </rPr>
      <t>58,7 à 61,1</t>
    </r>
  </si>
  <si>
    <r>
      <rPr>
        <sz val="12"/>
        <rFont val="Calibri"/>
        <family val="2"/>
        <scheme val="minor"/>
      </rPr>
      <t>66,2 à 68,2</t>
    </r>
  </si>
  <si>
    <r>
      <rPr>
        <sz val="12"/>
        <rFont val="Calibri"/>
        <family val="2"/>
        <scheme val="minor"/>
      </rPr>
      <t>65,3 à 68,0</t>
    </r>
  </si>
  <si>
    <r>
      <rPr>
        <sz val="12"/>
        <rFont val="Calibri"/>
        <family val="2"/>
        <scheme val="minor"/>
      </rPr>
      <t>43,1 à 48,0</t>
    </r>
  </si>
  <si>
    <r>
      <rPr>
        <sz val="12"/>
        <rFont val="Calibri"/>
        <family val="2"/>
        <scheme val="minor"/>
      </rPr>
      <t>57,9 à 61,9</t>
    </r>
  </si>
  <si>
    <r>
      <rPr>
        <sz val="12"/>
        <rFont val="Calibri"/>
        <family val="2"/>
        <scheme val="minor"/>
      </rPr>
      <t>62,2 à 66,0</t>
    </r>
  </si>
  <si>
    <r>
      <rPr>
        <sz val="12"/>
        <rFont val="Calibri"/>
        <family val="2"/>
        <scheme val="minor"/>
      </rPr>
      <t>57,3 à 62,7</t>
    </r>
  </si>
  <si>
    <r>
      <rPr>
        <sz val="12"/>
        <rFont val="Calibri"/>
        <family val="2"/>
        <scheme val="minor"/>
      </rPr>
      <t>49,0 à 52,1</t>
    </r>
  </si>
  <si>
    <r>
      <rPr>
        <sz val="12"/>
        <rFont val="Calibri"/>
        <family val="2"/>
        <scheme val="minor"/>
      </rPr>
      <t>58,3 à 61,2</t>
    </r>
  </si>
  <si>
    <r>
      <rPr>
        <sz val="12"/>
        <rFont val="Calibri"/>
        <family val="2"/>
        <scheme val="minor"/>
      </rPr>
      <t>67,1 à 69,4</t>
    </r>
  </si>
  <si>
    <r>
      <rPr>
        <sz val="12"/>
        <rFont val="Calibri"/>
        <family val="2"/>
        <scheme val="minor"/>
      </rPr>
      <t>67,1 à 70,2</t>
    </r>
  </si>
  <si>
    <r>
      <rPr>
        <sz val="12"/>
        <rFont val="Calibri"/>
        <family val="2"/>
        <scheme val="minor"/>
      </rPr>
      <t>12,1 à 15,9</t>
    </r>
  </si>
  <si>
    <r>
      <rPr>
        <sz val="12"/>
        <rFont val="Calibri"/>
        <family val="2"/>
        <scheme val="minor"/>
      </rPr>
      <t>15,0</t>
    </r>
  </si>
  <si>
    <r>
      <rPr>
        <sz val="12"/>
        <rFont val="Calibri"/>
        <family val="2"/>
        <scheme val="minor"/>
      </rPr>
      <t>13,5 à 16,6</t>
    </r>
  </si>
  <si>
    <r>
      <rPr>
        <sz val="12"/>
        <rFont val="Calibri"/>
        <family val="2"/>
        <scheme val="minor"/>
      </rPr>
      <t>15,0 à 17,8</t>
    </r>
  </si>
  <si>
    <r>
      <rPr>
        <sz val="12"/>
        <rFont val="Calibri"/>
        <family val="2"/>
        <scheme val="minor"/>
      </rPr>
      <t>18,3 à 22,4</t>
    </r>
  </si>
  <si>
    <r>
      <rPr>
        <sz val="12"/>
        <rFont val="Calibri"/>
        <family val="2"/>
        <scheme val="minor"/>
      </rPr>
      <t>9,5 à 16,3</t>
    </r>
  </si>
  <si>
    <r>
      <rPr>
        <sz val="12"/>
        <rFont val="Calibri"/>
        <family val="2"/>
        <scheme val="minor"/>
      </rPr>
      <t>10,3 à 14,5</t>
    </r>
  </si>
  <si>
    <r>
      <rPr>
        <sz val="12"/>
        <rFont val="Calibri"/>
        <family val="2"/>
        <scheme val="minor"/>
      </rPr>
      <t>12,8 à 16,3</t>
    </r>
  </si>
  <si>
    <r>
      <rPr>
        <sz val="12"/>
        <rFont val="Calibri"/>
        <family val="2"/>
        <scheme val="minor"/>
      </rPr>
      <t>19,0 à 24,3</t>
    </r>
  </si>
  <si>
    <r>
      <rPr>
        <sz val="12"/>
        <rFont val="Calibri"/>
        <family val="2"/>
        <scheme val="minor"/>
      </rPr>
      <t>10,2 à 15,0</t>
    </r>
  </si>
  <si>
    <r>
      <rPr>
        <sz val="12"/>
        <rFont val="Calibri"/>
        <family val="2"/>
        <scheme val="minor"/>
      </rPr>
      <t>13,1 à 18,2</t>
    </r>
  </si>
  <si>
    <r>
      <rPr>
        <sz val="12"/>
        <rFont val="Calibri"/>
        <family val="2"/>
        <scheme val="minor"/>
      </rPr>
      <t>16,8 à 22,6</t>
    </r>
  </si>
  <si>
    <r>
      <rPr>
        <sz val="12"/>
        <rFont val="Calibri"/>
        <family val="2"/>
        <scheme val="minor"/>
      </rPr>
      <t>14,8 à 22,7</t>
    </r>
  </si>
  <si>
    <r>
      <rPr>
        <sz val="12"/>
        <rFont val="Calibri"/>
        <family val="2"/>
        <scheme val="minor"/>
      </rPr>
      <t>7,9 à 12,0</t>
    </r>
  </si>
  <si>
    <r>
      <rPr>
        <sz val="12"/>
        <rFont val="Calibri"/>
        <family val="2"/>
        <scheme val="minor"/>
      </rPr>
      <t>14,9 à 18,4</t>
    </r>
  </si>
  <si>
    <r>
      <rPr>
        <sz val="12"/>
        <rFont val="Calibri"/>
        <family val="2"/>
        <scheme val="minor"/>
      </rPr>
      <t>21,8 à 24,7</t>
    </r>
  </si>
  <si>
    <r>
      <rPr>
        <sz val="12"/>
        <rFont val="Calibri"/>
        <family val="2"/>
        <scheme val="minor"/>
      </rPr>
      <t>24,0</t>
    </r>
  </si>
  <si>
    <r>
      <rPr>
        <sz val="12"/>
        <rFont val="Calibri"/>
        <family val="2"/>
        <scheme val="minor"/>
      </rPr>
      <t>22,3 à 25,7</t>
    </r>
  </si>
  <si>
    <r>
      <rPr>
        <sz val="12"/>
        <rFont val="Calibri"/>
        <family val="2"/>
        <scheme val="minor"/>
      </rPr>
      <t>7,0 à 8,8</t>
    </r>
  </si>
  <si>
    <r>
      <rPr>
        <sz val="12"/>
        <rFont val="Calibri"/>
        <family val="2"/>
        <scheme val="minor"/>
      </rPr>
      <t>8,5 à 10,3</t>
    </r>
  </si>
  <si>
    <r>
      <rPr>
        <sz val="12"/>
        <rFont val="Calibri"/>
        <family val="2"/>
        <scheme val="minor"/>
      </rPr>
      <t>11,1 à 12,8</t>
    </r>
  </si>
  <si>
    <r>
      <rPr>
        <sz val="12"/>
        <rFont val="Calibri"/>
        <family val="2"/>
        <scheme val="minor"/>
      </rPr>
      <t>17,1 à 19,7</t>
    </r>
  </si>
  <si>
    <r>
      <rPr>
        <sz val="12"/>
        <rFont val="Calibri"/>
        <family val="2"/>
        <scheme val="minor"/>
      </rPr>
      <t>19,9 à 22,5</t>
    </r>
  </si>
  <si>
    <r>
      <rPr>
        <sz val="12"/>
        <rFont val="Calibri"/>
        <family val="2"/>
        <scheme val="minor"/>
      </rPr>
      <t>22,8 à 25,4</t>
    </r>
  </si>
  <si>
    <r>
      <rPr>
        <sz val="12"/>
        <rFont val="Calibri"/>
        <family val="2"/>
        <scheme val="minor"/>
      </rPr>
      <t>29,1 à 31,7</t>
    </r>
  </si>
  <si>
    <r>
      <rPr>
        <sz val="12"/>
        <rFont val="Calibri"/>
        <family val="2"/>
        <scheme val="minor"/>
      </rPr>
      <t>32,8 à 36,1</t>
    </r>
  </si>
  <si>
    <r>
      <rPr>
        <sz val="12"/>
        <rFont val="Calibri"/>
        <family val="2"/>
        <scheme val="minor"/>
      </rPr>
      <t>60,4 à 66,5</t>
    </r>
  </si>
  <si>
    <r>
      <rPr>
        <sz val="12"/>
        <rFont val="Calibri"/>
        <family val="2"/>
        <scheme val="minor"/>
      </rPr>
      <t>60,8 à 66,3</t>
    </r>
  </si>
  <si>
    <r>
      <rPr>
        <sz val="12"/>
        <rFont val="Calibri"/>
        <family val="2"/>
        <scheme val="minor"/>
      </rPr>
      <t>61,3 à 66,4</t>
    </r>
  </si>
  <si>
    <r>
      <rPr>
        <sz val="12"/>
        <rFont val="Calibri"/>
        <family val="2"/>
        <scheme val="minor"/>
      </rPr>
      <t>59,5 à 66,7</t>
    </r>
  </si>
  <si>
    <r>
      <rPr>
        <sz val="12"/>
        <rFont val="Calibri"/>
        <family val="2"/>
        <scheme val="minor"/>
      </rPr>
      <t>53,5 à 57,2</t>
    </r>
  </si>
  <si>
    <r>
      <rPr>
        <sz val="12"/>
        <rFont val="Calibri"/>
        <family val="2"/>
        <scheme val="minor"/>
      </rPr>
      <t>55,0 à 58,4</t>
    </r>
  </si>
  <si>
    <r>
      <rPr>
        <sz val="12"/>
        <rFont val="Calibri"/>
        <family val="2"/>
        <scheme val="minor"/>
      </rPr>
      <t>58,3 à 61,3</t>
    </r>
  </si>
  <si>
    <r>
      <rPr>
        <sz val="12"/>
        <rFont val="Calibri"/>
        <family val="2"/>
        <scheme val="minor"/>
      </rPr>
      <t>62,0 à 65,6</t>
    </r>
  </si>
  <si>
    <r>
      <rPr>
        <sz val="12"/>
        <rFont val="Calibri"/>
        <family val="2"/>
        <scheme val="minor"/>
      </rPr>
      <t>18,0</t>
    </r>
  </si>
  <si>
    <r>
      <rPr>
        <sz val="12"/>
        <rFont val="Calibri"/>
        <family val="2"/>
        <scheme val="minor"/>
      </rPr>
      <t>13,8 à 22,8</t>
    </r>
  </si>
  <si>
    <r>
      <rPr>
        <sz val="12"/>
        <rFont val="Calibri"/>
        <family val="2"/>
        <scheme val="minor"/>
      </rPr>
      <t>20,8 à 31,7</t>
    </r>
  </si>
  <si>
    <r>
      <rPr>
        <sz val="12"/>
        <rFont val="Calibri"/>
        <family val="2"/>
        <scheme val="minor"/>
      </rPr>
      <t>25,5 à 35,5</t>
    </r>
  </si>
  <si>
    <r>
      <rPr>
        <sz val="12"/>
        <rFont val="Calibri"/>
        <family val="2"/>
        <scheme val="minor"/>
      </rPr>
      <t>22,2 à 37,8</t>
    </r>
  </si>
  <si>
    <r>
      <rPr>
        <sz val="12"/>
        <rFont val="Calibri"/>
        <family val="2"/>
        <scheme val="minor"/>
      </rPr>
      <t>66,1 à 70,8</t>
    </r>
  </si>
  <si>
    <r>
      <rPr>
        <sz val="12"/>
        <rFont val="Calibri"/>
        <family val="2"/>
        <scheme val="minor"/>
      </rPr>
      <t>65,4 à 70,1</t>
    </r>
  </si>
  <si>
    <r>
      <rPr>
        <sz val="12"/>
        <rFont val="Calibri"/>
        <family val="2"/>
        <scheme val="minor"/>
      </rPr>
      <t>63,3 à 67,4</t>
    </r>
  </si>
  <si>
    <r>
      <rPr>
        <sz val="12"/>
        <rFont val="Calibri"/>
        <family val="2"/>
        <scheme val="minor"/>
      </rPr>
      <t>64,2 à 69,3</t>
    </r>
  </si>
  <si>
    <r>
      <rPr>
        <sz val="12"/>
        <rFont val="Calibri"/>
        <family val="2"/>
        <scheme val="minor"/>
      </rPr>
      <t>43,9 à 55,6</t>
    </r>
  </si>
  <si>
    <r>
      <rPr>
        <sz val="12"/>
        <rFont val="Calibri"/>
        <family val="2"/>
        <scheme val="minor"/>
      </rPr>
      <t>54,2 à 64,0</t>
    </r>
  </si>
  <si>
    <r>
      <rPr>
        <sz val="12"/>
        <rFont val="Calibri"/>
        <family val="2"/>
        <scheme val="minor"/>
      </rPr>
      <t>62,8 à 71,9</t>
    </r>
  </si>
  <si>
    <r>
      <rPr>
        <sz val="12"/>
        <rFont val="Calibri"/>
        <family val="2"/>
        <scheme val="minor"/>
      </rPr>
      <t>62,9 à 75,2</t>
    </r>
  </si>
  <si>
    <r>
      <rPr>
        <sz val="12"/>
        <rFont val="Calibri"/>
        <family val="2"/>
        <scheme val="minor"/>
      </rPr>
      <t>31,0 à 37,6</t>
    </r>
  </si>
  <si>
    <r>
      <rPr>
        <sz val="12"/>
        <rFont val="Calibri"/>
        <family val="2"/>
        <scheme val="minor"/>
      </rPr>
      <t>40,0 à 46,3</t>
    </r>
  </si>
  <si>
    <r>
      <rPr>
        <sz val="12"/>
        <rFont val="Calibri"/>
        <family val="2"/>
        <scheme val="minor"/>
      </rPr>
      <t>53,8 à 59,4</t>
    </r>
  </si>
  <si>
    <r>
      <rPr>
        <sz val="12"/>
        <rFont val="Calibri"/>
        <family val="2"/>
        <scheme val="minor"/>
      </rPr>
      <t>59,5 à 65,6</t>
    </r>
  </si>
  <si>
    <r>
      <rPr>
        <sz val="12"/>
        <rFont val="Calibri"/>
        <family val="2"/>
        <scheme val="minor"/>
      </rPr>
      <t>82,9 à 87,5</t>
    </r>
  </si>
  <si>
    <r>
      <rPr>
        <sz val="12"/>
        <rFont val="Calibri"/>
        <family val="2"/>
        <scheme val="minor"/>
      </rPr>
      <t>90,4 à 93,2</t>
    </r>
  </si>
  <si>
    <r>
      <rPr>
        <sz val="12"/>
        <rFont val="Calibri"/>
        <family val="2"/>
        <scheme val="minor"/>
      </rPr>
      <t>95,3 à 96,9</t>
    </r>
  </si>
  <si>
    <r>
      <rPr>
        <sz val="12"/>
        <rFont val="Calibri"/>
        <family val="2"/>
        <scheme val="minor"/>
      </rPr>
      <t>97,0</t>
    </r>
  </si>
  <si>
    <r>
      <rPr>
        <sz val="12"/>
        <rFont val="Calibri"/>
        <family val="2"/>
        <scheme val="minor"/>
      </rPr>
      <t>96,2 à 97,6</t>
    </r>
  </si>
  <si>
    <r>
      <rPr>
        <sz val="12"/>
        <rFont val="Calibri"/>
        <family val="2"/>
        <scheme val="minor"/>
      </rPr>
      <t>27,1 à 31,1</t>
    </r>
  </si>
  <si>
    <r>
      <rPr>
        <sz val="12"/>
        <rFont val="Calibri"/>
        <family val="2"/>
        <scheme val="minor"/>
      </rPr>
      <t>26,2 à 34,1</t>
    </r>
  </si>
  <si>
    <r>
      <rPr>
        <sz val="12"/>
        <rFont val="Calibri"/>
        <family val="2"/>
        <scheme val="minor"/>
      </rPr>
      <t>82,2 à 91,3</t>
    </r>
  </si>
  <si>
    <r>
      <rPr>
        <sz val="12"/>
        <rFont val="Calibri"/>
        <family val="2"/>
        <scheme val="minor"/>
      </rPr>
      <t>88,2 à 96,5</t>
    </r>
  </si>
  <si>
    <r>
      <rPr>
        <sz val="12"/>
        <rFont val="Calibri"/>
        <family val="2"/>
        <scheme val="minor"/>
      </rPr>
      <t>88,3 à 96,1</t>
    </r>
  </si>
  <si>
    <r>
      <rPr>
        <sz val="12"/>
        <rFont val="Calibri"/>
        <family val="2"/>
        <scheme val="minor"/>
      </rPr>
      <t>91,6 à 98,5</t>
    </r>
  </si>
  <si>
    <r>
      <rPr>
        <sz val="12"/>
        <rFont val="Calibri"/>
        <family val="2"/>
        <scheme val="minor"/>
      </rPr>
      <t>62,7 à 88,4</t>
    </r>
  </si>
  <si>
    <r>
      <rPr>
        <sz val="12"/>
        <rFont val="Calibri"/>
        <family val="2"/>
        <scheme val="minor"/>
      </rPr>
      <t>69,6 à 91,6</t>
    </r>
  </si>
  <si>
    <r>
      <rPr>
        <sz val="12"/>
        <rFont val="Calibri"/>
        <family val="2"/>
        <scheme val="minor"/>
      </rPr>
      <t>76,2 à 90,3</t>
    </r>
  </si>
  <si>
    <r>
      <rPr>
        <sz val="12"/>
        <rFont val="Calibri"/>
        <family val="2"/>
        <scheme val="minor"/>
      </rPr>
      <t>70,9 à 88,3</t>
    </r>
  </si>
  <si>
    <r>
      <rPr>
        <sz val="12"/>
        <rFont val="Calibri"/>
        <family val="2"/>
        <scheme val="minor"/>
      </rPr>
      <t>94,0</t>
    </r>
  </si>
  <si>
    <r>
      <rPr>
        <sz val="12"/>
        <rFont val="Calibri"/>
        <family val="2"/>
        <scheme val="minor"/>
      </rPr>
      <t>90,3 à 96,3</t>
    </r>
  </si>
  <si>
    <r>
      <rPr>
        <sz val="12"/>
        <rFont val="Calibri"/>
        <family val="2"/>
        <scheme val="minor"/>
      </rPr>
      <t>95,1 à 98,2</t>
    </r>
  </si>
  <si>
    <r>
      <rPr>
        <sz val="12"/>
        <rFont val="Calibri"/>
        <family val="2"/>
        <scheme val="minor"/>
      </rPr>
      <t>97,8 à 99,4</t>
    </r>
  </si>
  <si>
    <r>
      <rPr>
        <sz val="12"/>
        <rFont val="Calibri"/>
        <family val="2"/>
        <scheme val="minor"/>
      </rPr>
      <t>98,5 à 99,7</t>
    </r>
  </si>
  <si>
    <r>
      <rPr>
        <sz val="12"/>
        <rFont val="Calibri"/>
        <family val="2"/>
        <scheme val="minor"/>
      </rPr>
      <t>40,0</t>
    </r>
  </si>
  <si>
    <r>
      <rPr>
        <sz val="12"/>
        <rFont val="Calibri"/>
        <family val="2"/>
        <scheme val="minor"/>
      </rPr>
      <t>38,6 à 41,5</t>
    </r>
  </si>
  <si>
    <r>
      <rPr>
        <sz val="12"/>
        <rFont val="Calibri"/>
        <family val="2"/>
        <scheme val="minor"/>
      </rPr>
      <t>45,2 à 47,8</t>
    </r>
  </si>
  <si>
    <r>
      <rPr>
        <sz val="12"/>
        <rFont val="Calibri"/>
        <family val="2"/>
        <scheme val="minor"/>
      </rPr>
      <t>55,5 à 57,7</t>
    </r>
  </si>
  <si>
    <r>
      <rPr>
        <sz val="12"/>
        <rFont val="Calibri"/>
        <family val="2"/>
        <scheme val="minor"/>
      </rPr>
      <t>60,4 à 63,3</t>
    </r>
  </si>
  <si>
    <r>
      <rPr>
        <sz val="12"/>
        <rFont val="Calibri"/>
        <family val="2"/>
        <scheme val="minor"/>
      </rPr>
      <t>27,0</t>
    </r>
  </si>
  <si>
    <r>
      <rPr>
        <sz val="12"/>
        <rFont val="Calibri"/>
        <family val="2"/>
        <scheme val="minor"/>
      </rPr>
      <t>21,8 à 32,4</t>
    </r>
  </si>
  <si>
    <r>
      <rPr>
        <sz val="12"/>
        <rFont val="Calibri"/>
        <family val="2"/>
        <scheme val="minor"/>
      </rPr>
      <t>50,6 à 59,4</t>
    </r>
  </si>
  <si>
    <r>
      <rPr>
        <sz val="12"/>
        <rFont val="Calibri"/>
        <family val="2"/>
        <scheme val="minor"/>
      </rPr>
      <t>56,8 à 67,2</t>
    </r>
  </si>
  <si>
    <r>
      <rPr>
        <sz val="12"/>
        <rFont val="Calibri"/>
        <family val="2"/>
        <scheme val="minor"/>
      </rPr>
      <t>3,2 à 17,1</t>
    </r>
  </si>
  <si>
    <r>
      <rPr>
        <sz val="12"/>
        <rFont val="Calibri"/>
        <family val="2"/>
        <scheme val="minor"/>
      </rPr>
      <t>8,3 à 19,4</t>
    </r>
  </si>
  <si>
    <r>
      <rPr>
        <sz val="12"/>
        <rFont val="Calibri"/>
        <family val="2"/>
        <scheme val="minor"/>
      </rPr>
      <t>8,4 à 19,6</t>
    </r>
  </si>
  <si>
    <r>
      <rPr>
        <sz val="12"/>
        <rFont val="Calibri"/>
        <family val="2"/>
        <scheme val="minor"/>
      </rPr>
      <t>9,6 à 25,8</t>
    </r>
  </si>
  <si>
    <r>
      <rPr>
        <sz val="12"/>
        <rFont val="Calibri"/>
        <family val="2"/>
        <scheme val="minor"/>
      </rPr>
      <t>9,5 à 13,0</t>
    </r>
  </si>
  <si>
    <r>
      <rPr>
        <sz val="12"/>
        <rFont val="Calibri"/>
        <family val="2"/>
        <scheme val="minor"/>
      </rPr>
      <t>13,2 à 16,6</t>
    </r>
  </si>
  <si>
    <r>
      <rPr>
        <sz val="12"/>
        <rFont val="Calibri"/>
        <family val="2"/>
        <scheme val="minor"/>
      </rPr>
      <t>16,3 à 19,4</t>
    </r>
  </si>
  <si>
    <r>
      <rPr>
        <sz val="12"/>
        <rFont val="Calibri"/>
        <family val="2"/>
        <scheme val="minor"/>
      </rPr>
      <t>25,8 à 30,4</t>
    </r>
  </si>
  <si>
    <r>
      <rPr>
        <sz val="12"/>
        <rFont val="Calibri"/>
        <family val="2"/>
        <scheme val="minor"/>
      </rPr>
      <t>65,7 à 70,6</t>
    </r>
  </si>
  <si>
    <r>
      <rPr>
        <sz val="12"/>
        <rFont val="Calibri"/>
        <family val="2"/>
        <scheme val="minor"/>
      </rPr>
      <t>72,3 à 76,3</t>
    </r>
  </si>
  <si>
    <r>
      <rPr>
        <sz val="12"/>
        <rFont val="Calibri"/>
        <family val="2"/>
        <scheme val="minor"/>
      </rPr>
      <t>79,8 à 82,7</t>
    </r>
  </si>
  <si>
    <r>
      <rPr>
        <sz val="12"/>
        <rFont val="Calibri"/>
        <family val="2"/>
        <scheme val="minor"/>
      </rPr>
      <t>88,2 à 92,1</t>
    </r>
  </si>
  <si>
    <r>
      <rPr>
        <sz val="12"/>
        <rFont val="Calibri"/>
        <family val="2"/>
        <scheme val="minor"/>
      </rPr>
      <t>28,0</t>
    </r>
  </si>
  <si>
    <r>
      <rPr>
        <sz val="12"/>
        <rFont val="Calibri"/>
        <family val="2"/>
        <scheme val="minor"/>
      </rPr>
      <t>24,6 à 31,6</t>
    </r>
  </si>
  <si>
    <r>
      <rPr>
        <sz val="12"/>
        <rFont val="Calibri"/>
        <family val="2"/>
        <scheme val="minor"/>
      </rPr>
      <t>33,1 à 39,5</t>
    </r>
  </si>
  <si>
    <r>
      <rPr>
        <sz val="12"/>
        <rFont val="Calibri"/>
        <family val="2"/>
        <scheme val="minor"/>
      </rPr>
      <t>56,8 à 62,7</t>
    </r>
  </si>
  <si>
    <r>
      <rPr>
        <sz val="12"/>
        <rFont val="Calibri"/>
        <family val="2"/>
        <scheme val="minor"/>
      </rPr>
      <t>59,0 à 66,3</t>
    </r>
  </si>
  <si>
    <r>
      <rPr>
        <sz val="12"/>
        <rFont val="Calibri"/>
        <family val="2"/>
        <scheme val="minor"/>
      </rPr>
      <t>48,1 à 50,8</t>
    </r>
  </si>
  <si>
    <r>
      <rPr>
        <sz val="12"/>
        <rFont val="Calibri"/>
        <family val="2"/>
        <scheme val="minor"/>
      </rPr>
      <t>53,1 à 55,3</t>
    </r>
  </si>
  <si>
    <r>
      <rPr>
        <sz val="12"/>
        <rFont val="Calibri"/>
        <family val="2"/>
        <scheme val="minor"/>
      </rPr>
      <t>65,4 à 67,2</t>
    </r>
  </si>
  <si>
    <r>
      <rPr>
        <sz val="12"/>
        <rFont val="Calibri"/>
        <family val="2"/>
        <scheme val="minor"/>
      </rPr>
      <t>70,2 à 72,2</t>
    </r>
  </si>
  <si>
    <r>
      <rPr>
        <sz val="12"/>
        <rFont val="Calibri"/>
        <family val="2"/>
        <scheme val="minor"/>
      </rPr>
      <t>70,7 à 75,3</t>
    </r>
  </si>
  <si>
    <r>
      <rPr>
        <sz val="12"/>
        <rFont val="Calibri"/>
        <family val="2"/>
        <scheme val="minor"/>
      </rPr>
      <t>83,0</t>
    </r>
  </si>
  <si>
    <r>
      <rPr>
        <sz val="12"/>
        <rFont val="Calibri"/>
        <family val="2"/>
        <scheme val="minor"/>
      </rPr>
      <t>81,1 à 84,7</t>
    </r>
  </si>
  <si>
    <r>
      <rPr>
        <sz val="12"/>
        <rFont val="Calibri"/>
        <family val="2"/>
        <scheme val="minor"/>
      </rPr>
      <t>84,4 à 88,7</t>
    </r>
  </si>
  <si>
    <r>
      <rPr>
        <sz val="12"/>
        <rFont val="Calibri"/>
        <family val="2"/>
        <scheme val="minor"/>
      </rPr>
      <t>47,2 à 50,1</t>
    </r>
  </si>
  <si>
    <r>
      <rPr>
        <sz val="12"/>
        <rFont val="Calibri"/>
        <family val="2"/>
        <scheme val="minor"/>
      </rPr>
      <t>52,0 à 54,3</t>
    </r>
  </si>
  <si>
    <r>
      <rPr>
        <sz val="12"/>
        <rFont val="Calibri"/>
        <family val="2"/>
        <scheme val="minor"/>
      </rPr>
      <t>65,1 à 67,0</t>
    </r>
  </si>
  <si>
    <r>
      <rPr>
        <sz val="12"/>
        <rFont val="Calibri"/>
        <family val="2"/>
        <scheme val="minor"/>
      </rPr>
      <t>69,9 à 72,0</t>
    </r>
  </si>
  <si>
    <r>
      <rPr>
        <sz val="12"/>
        <rFont val="Calibri"/>
        <family val="2"/>
        <scheme val="minor"/>
      </rPr>
      <t>74,7 à 90,9</t>
    </r>
  </si>
  <si>
    <r>
      <rPr>
        <sz val="12"/>
        <rFont val="Calibri"/>
        <family val="2"/>
        <scheme val="minor"/>
      </rPr>
      <t>72,0</t>
    </r>
  </si>
  <si>
    <r>
      <rPr>
        <sz val="12"/>
        <rFont val="Calibri"/>
        <family val="2"/>
        <scheme val="minor"/>
      </rPr>
      <t>67,2 à 76,2</t>
    </r>
  </si>
  <si>
    <r>
      <rPr>
        <sz val="12"/>
        <rFont val="Calibri"/>
        <family val="2"/>
        <scheme val="minor"/>
      </rPr>
      <t>74,1 à 78,0</t>
    </r>
  </si>
  <si>
    <r>
      <rPr>
        <sz val="12"/>
        <rFont val="Calibri"/>
        <family val="2"/>
        <scheme val="minor"/>
      </rPr>
      <t>68,3 à 71,1</t>
    </r>
  </si>
  <si>
    <r>
      <rPr>
        <sz val="12"/>
        <rFont val="Calibri"/>
        <family val="2"/>
        <scheme val="minor"/>
      </rPr>
      <t>46,0 à 48,8</t>
    </r>
  </si>
  <si>
    <r>
      <rPr>
        <sz val="12"/>
        <rFont val="Calibri"/>
        <family val="2"/>
        <scheme val="minor"/>
      </rPr>
      <t>50,4 à 52,7</t>
    </r>
  </si>
  <si>
    <r>
      <rPr>
        <sz val="12"/>
        <rFont val="Calibri"/>
        <family val="2"/>
        <scheme val="minor"/>
      </rPr>
      <t>62,4 à 64,4</t>
    </r>
  </si>
  <si>
    <r>
      <rPr>
        <sz val="12"/>
        <rFont val="Calibri"/>
        <family val="2"/>
        <scheme val="minor"/>
      </rPr>
      <t>70,7 à 73,7</t>
    </r>
  </si>
  <si>
    <r>
      <rPr>
        <sz val="12"/>
        <rFont val="Calibri"/>
        <family val="2"/>
        <scheme val="minor"/>
      </rPr>
      <t>30,1 à 34,4</t>
    </r>
  </si>
  <si>
    <r>
      <rPr>
        <sz val="12"/>
        <rFont val="Calibri"/>
        <family val="2"/>
        <scheme val="minor"/>
      </rPr>
      <t>36,7 à 40,3</t>
    </r>
  </si>
  <si>
    <r>
      <rPr>
        <sz val="12"/>
        <rFont val="Calibri"/>
        <family val="2"/>
        <scheme val="minor"/>
      </rPr>
      <t>44,5 à 47,8</t>
    </r>
  </si>
  <si>
    <r>
      <rPr>
        <sz val="12"/>
        <rFont val="Calibri"/>
        <family val="2"/>
        <scheme val="minor"/>
      </rPr>
      <t>57,7 à 61,5</t>
    </r>
  </si>
  <si>
    <r>
      <rPr>
        <sz val="12"/>
        <rFont val="Calibri"/>
        <family val="2"/>
        <scheme val="minor"/>
      </rPr>
      <t>82,3 à 84,9</t>
    </r>
  </si>
  <si>
    <r>
      <rPr>
        <sz val="12"/>
        <rFont val="Calibri"/>
        <family val="2"/>
        <scheme val="minor"/>
      </rPr>
      <t>84,3 à 86,3</t>
    </r>
  </si>
  <si>
    <r>
      <rPr>
        <sz val="12"/>
        <rFont val="Calibri"/>
        <family val="2"/>
        <scheme val="minor"/>
      </rPr>
      <t>87,0 à 88,4</t>
    </r>
  </si>
  <si>
    <r>
      <rPr>
        <sz val="12"/>
        <rFont val="Calibri"/>
        <family val="2"/>
        <scheme val="minor"/>
      </rPr>
      <t>90,5 à 92,1</t>
    </r>
  </si>
  <si>
    <r>
      <rPr>
        <sz val="12"/>
        <rFont val="Calibri"/>
        <family val="2"/>
        <scheme val="minor"/>
      </rPr>
      <t>72,4 à 81,8</t>
    </r>
  </si>
  <si>
    <r>
      <rPr>
        <sz val="12"/>
        <rFont val="Calibri"/>
        <family val="2"/>
        <scheme val="minor"/>
      </rPr>
      <t>75,1 à 83,4</t>
    </r>
  </si>
  <si>
    <r>
      <rPr>
        <sz val="12"/>
        <rFont val="Calibri"/>
        <family val="2"/>
        <scheme val="minor"/>
      </rPr>
      <t>70,1 à 78,9</t>
    </r>
  </si>
  <si>
    <r>
      <rPr>
        <sz val="12"/>
        <rFont val="Calibri"/>
        <family val="2"/>
        <scheme val="minor"/>
      </rPr>
      <t>73,7 à 82,2</t>
    </r>
  </si>
  <si>
    <r>
      <rPr>
        <sz val="12"/>
        <rFont val="Calibri"/>
        <family val="2"/>
        <scheme val="minor"/>
      </rPr>
      <t>45,9 à 77,1</t>
    </r>
  </si>
  <si>
    <r>
      <rPr>
        <sz val="12"/>
        <rFont val="Calibri"/>
        <family val="2"/>
        <scheme val="minor"/>
      </rPr>
      <t>36,7 à 69,2</t>
    </r>
  </si>
  <si>
    <r>
      <rPr>
        <sz val="12"/>
        <rFont val="Calibri"/>
        <family val="2"/>
        <scheme val="minor"/>
      </rPr>
      <t>24,3 à 41,4</t>
    </r>
  </si>
  <si>
    <r>
      <rPr>
        <sz val="12"/>
        <rFont val="Calibri"/>
        <family val="2"/>
        <scheme val="minor"/>
      </rPr>
      <t>72,9 à 82,8</t>
    </r>
  </si>
  <si>
    <r>
      <rPr>
        <sz val="12"/>
        <rFont val="Calibri"/>
        <family val="2"/>
        <scheme val="minor"/>
      </rPr>
      <t>77,7 à 86,2</t>
    </r>
  </si>
  <si>
    <r>
      <rPr>
        <sz val="12"/>
        <rFont val="Calibri"/>
        <family val="2"/>
        <scheme val="minor"/>
      </rPr>
      <t>76,7 à 84,8</t>
    </r>
  </si>
  <si>
    <r>
      <rPr>
        <sz val="12"/>
        <rFont val="Calibri"/>
        <family val="2"/>
        <scheme val="minor"/>
      </rPr>
      <t>78,5 à 87,6</t>
    </r>
  </si>
  <si>
    <r>
      <rPr>
        <sz val="12"/>
        <rFont val="Calibri"/>
        <family val="2"/>
        <scheme val="minor"/>
      </rPr>
      <t>14,4 à 15,4</t>
    </r>
  </si>
  <si>
    <r>
      <rPr>
        <sz val="12"/>
        <rFont val="Calibri"/>
        <family val="2"/>
        <scheme val="minor"/>
      </rPr>
      <t>16,3 à 17,2</t>
    </r>
  </si>
  <si>
    <r>
      <rPr>
        <sz val="12"/>
        <rFont val="Calibri"/>
        <family val="2"/>
        <scheme val="minor"/>
      </rPr>
      <t>19,3 à 20,3</t>
    </r>
  </si>
  <si>
    <r>
      <rPr>
        <sz val="12"/>
        <rFont val="Calibri"/>
        <family val="2"/>
        <scheme val="minor"/>
      </rPr>
      <t>29,8 à 31,4</t>
    </r>
  </si>
  <si>
    <r>
      <rPr>
        <sz val="12"/>
        <rFont val="Calibri"/>
        <family val="2"/>
        <scheme val="minor"/>
      </rPr>
      <t>18,7 à 21,1</t>
    </r>
  </si>
  <si>
    <r>
      <rPr>
        <sz val="12"/>
        <rFont val="Calibri"/>
        <family val="2"/>
        <scheme val="minor"/>
      </rPr>
      <t>21,2 à 23,1</t>
    </r>
  </si>
  <si>
    <r>
      <rPr>
        <sz val="12"/>
        <rFont val="Calibri"/>
        <family val="2"/>
        <scheme val="minor"/>
      </rPr>
      <t>26,7 à 28,5</t>
    </r>
  </si>
  <si>
    <r>
      <rPr>
        <sz val="12"/>
        <rFont val="Calibri"/>
        <family val="2"/>
        <scheme val="minor"/>
      </rPr>
      <t>31,2 à 33,6</t>
    </r>
  </si>
  <si>
    <r>
      <rPr>
        <sz val="12"/>
        <rFont val="Calibri"/>
        <family val="2"/>
        <scheme val="minor"/>
      </rPr>
      <t>6,7 à 9,8</t>
    </r>
  </si>
  <si>
    <r>
      <rPr>
        <sz val="12"/>
        <rFont val="Calibri"/>
        <family val="2"/>
        <scheme val="minor"/>
      </rPr>
      <t>8,2 à 11,2</t>
    </r>
  </si>
  <si>
    <r>
      <rPr>
        <sz val="12"/>
        <rFont val="Calibri"/>
        <family val="2"/>
        <scheme val="minor"/>
      </rPr>
      <t>11,9 à 16,9</t>
    </r>
  </si>
  <si>
    <r>
      <rPr>
        <sz val="12"/>
        <rFont val="Calibri"/>
        <family val="2"/>
        <scheme val="minor"/>
      </rPr>
      <t>5,5 à 7,7</t>
    </r>
  </si>
  <si>
    <r>
      <rPr>
        <sz val="12"/>
        <rFont val="Calibri"/>
        <family val="2"/>
        <scheme val="minor"/>
      </rPr>
      <t>6,2 à 8,2</t>
    </r>
  </si>
  <si>
    <r>
      <rPr>
        <sz val="12"/>
        <rFont val="Calibri"/>
        <family val="2"/>
        <scheme val="minor"/>
      </rPr>
      <t>6,7 à 8,8</t>
    </r>
  </si>
  <si>
    <r>
      <rPr>
        <sz val="12"/>
        <rFont val="Calibri"/>
        <family val="2"/>
        <scheme val="minor"/>
      </rPr>
      <t>17,3 à 19,5</t>
    </r>
  </si>
  <si>
    <r>
      <rPr>
        <sz val="12"/>
        <rFont val="Calibri"/>
        <family val="2"/>
        <scheme val="minor"/>
      </rPr>
      <t>18,4 à 20,7</t>
    </r>
  </si>
  <si>
    <r>
      <rPr>
        <sz val="12"/>
        <rFont val="Calibri"/>
        <family val="2"/>
        <scheme val="minor"/>
      </rPr>
      <t>23,1 à 26,3</t>
    </r>
  </si>
  <si>
    <r>
      <rPr>
        <sz val="12"/>
        <rFont val="Calibri"/>
        <family val="2"/>
        <scheme val="minor"/>
      </rPr>
      <t>24,7 à 30,3</t>
    </r>
  </si>
  <si>
    <r>
      <rPr>
        <sz val="12"/>
        <rFont val="Calibri"/>
        <family val="2"/>
        <scheme val="minor"/>
      </rPr>
      <t>72,5 à 75,0</t>
    </r>
  </si>
  <si>
    <r>
      <rPr>
        <sz val="12"/>
        <rFont val="Calibri"/>
        <family val="2"/>
        <scheme val="minor"/>
      </rPr>
      <t>70,0 à 72,5</t>
    </r>
  </si>
  <si>
    <r>
      <rPr>
        <sz val="12"/>
        <rFont val="Calibri"/>
        <family val="2"/>
        <scheme val="minor"/>
      </rPr>
      <t>68,0</t>
    </r>
  </si>
  <si>
    <r>
      <rPr>
        <sz val="12"/>
        <rFont val="Calibri"/>
        <family val="2"/>
        <scheme val="minor"/>
      </rPr>
      <t>66,8 à 69,1</t>
    </r>
  </si>
  <si>
    <r>
      <rPr>
        <sz val="12"/>
        <rFont val="Calibri"/>
        <family val="2"/>
        <scheme val="minor"/>
      </rPr>
      <t>64,4 à 67,9</t>
    </r>
  </si>
  <si>
    <r>
      <rPr>
        <sz val="12"/>
        <rFont val="Calibri"/>
        <family val="2"/>
        <scheme val="minor"/>
      </rPr>
      <t>53,1 à 56,9</t>
    </r>
  </si>
  <si>
    <r>
      <rPr>
        <sz val="12"/>
        <rFont val="Calibri"/>
        <family val="2"/>
        <scheme val="minor"/>
      </rPr>
      <t>62,2 à 65,4</t>
    </r>
  </si>
  <si>
    <r>
      <rPr>
        <sz val="12"/>
        <rFont val="Calibri"/>
        <family val="2"/>
        <scheme val="minor"/>
      </rPr>
      <t>70,0</t>
    </r>
  </si>
  <si>
    <r>
      <rPr>
        <sz val="12"/>
        <rFont val="Calibri"/>
        <family val="2"/>
        <scheme val="minor"/>
      </rPr>
      <t>68,7 à 71,2</t>
    </r>
  </si>
  <si>
    <r>
      <rPr>
        <sz val="12"/>
        <rFont val="Calibri"/>
        <family val="2"/>
        <scheme val="minor"/>
      </rPr>
      <t>76,9 à 79,8</t>
    </r>
  </si>
  <si>
    <r>
      <rPr>
        <b/>
        <sz val="12"/>
        <color theme="1"/>
        <rFont val="Calibri"/>
        <family val="2"/>
        <scheme val="minor"/>
      </rPr>
      <t xml:space="preserve">Abréviations : </t>
    </r>
  </si>
  <si>
    <r>
      <rPr>
        <sz val="12"/>
        <color theme="1"/>
        <rFont val="Symbol"/>
        <family val="1"/>
        <charset val="2"/>
      </rPr>
      <t>·</t>
    </r>
    <r>
      <rPr>
        <sz val="7"/>
        <color theme="1"/>
        <rFont val="Times New Roman"/>
        <family val="1"/>
      </rPr>
      <t xml:space="preserve">         </t>
    </r>
    <r>
      <rPr>
        <sz val="12"/>
        <color theme="1"/>
        <rFont val="Calibri"/>
        <family val="2"/>
        <scheme val="minor"/>
      </rPr>
      <t xml:space="preserve">Le cancer de la vessie comprend uniquement les cas de tumeurs malignes (les cas de carcinome </t>
    </r>
    <r>
      <rPr>
        <i/>
        <sz val="12"/>
        <color theme="1"/>
        <rFont val="Calibri"/>
        <family val="2"/>
        <scheme val="minor"/>
      </rPr>
      <t>in situ</t>
    </r>
    <r>
      <rPr>
        <sz val="12"/>
        <color theme="1"/>
        <rFont val="Calibri"/>
        <family val="2"/>
        <scheme val="minor"/>
      </rPr>
      <t xml:space="preserve"> de la vessie sont exclus).</t>
    </r>
  </si>
  <si>
    <r>
      <rPr>
        <sz val="12"/>
        <color theme="1"/>
        <rFont val="Symbol"/>
        <family val="1"/>
        <charset val="2"/>
      </rPr>
      <t>·</t>
    </r>
    <r>
      <rPr>
        <sz val="7"/>
        <color theme="1"/>
        <rFont val="Times New Roman"/>
        <family val="1"/>
      </rPr>
      <t xml:space="preserve">         </t>
    </r>
    <r>
      <rPr>
        <sz val="12"/>
        <color theme="1"/>
        <rFont val="Calibri"/>
        <family val="2"/>
        <scheme val="minor"/>
      </rPr>
      <t>Les taux de survie relative ont été normalisés selon l’âge en utilisant les normes internationales de survie au cancer.</t>
    </r>
  </si>
  <si>
    <r>
      <rPr>
        <b/>
        <sz val="12"/>
        <color theme="1"/>
        <rFont val="Calibri"/>
        <family val="2"/>
        <scheme val="minor"/>
      </rPr>
      <t xml:space="preserve">0 année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</si>
  <si>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0 année de survie†        </t>
    </r>
    <r>
      <rPr>
        <sz val="12"/>
        <color theme="1"/>
        <rFont val="Calibri"/>
        <family val="2"/>
        <scheme val="minor"/>
      </rPr>
      <t xml:space="preserve">
–
IC à 95 %</t>
    </r>
  </si>
  <si>
    <r>
      <rPr>
        <b/>
        <sz val="12"/>
        <color theme="1"/>
        <rFont val="Calibri"/>
        <family val="2"/>
        <scheme val="minor"/>
      </rPr>
      <t xml:space="preserve">1 année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</si>
  <si>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1 année de survie        </t>
    </r>
    <r>
      <rPr>
        <sz val="12"/>
        <color theme="1"/>
        <rFont val="Calibri"/>
        <family val="2"/>
        <scheme val="minor"/>
      </rPr>
      <t xml:space="preserve">
–
IC à 95 %</t>
    </r>
  </si>
  <si>
    <r>
      <rPr>
        <b/>
        <sz val="12"/>
        <color theme="1"/>
        <rFont val="Calibri"/>
        <family val="2"/>
        <scheme val="minor"/>
      </rPr>
      <t xml:space="preserve">2 années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</si>
  <si>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2 années de survie      </t>
    </r>
    <r>
      <rPr>
        <sz val="12"/>
        <color theme="1"/>
        <rFont val="Calibri"/>
        <family val="2"/>
        <scheme val="minor"/>
      </rPr>
      <t xml:space="preserve">
–
IC à 95 %</t>
    </r>
  </si>
  <si>
    <r>
      <rPr>
        <b/>
        <sz val="12"/>
        <color theme="1"/>
        <rFont val="Calibri"/>
        <family val="2"/>
        <scheme val="minor"/>
      </rPr>
      <t xml:space="preserve">3 années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</si>
  <si>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3 années de survie        </t>
    </r>
    <r>
      <rPr>
        <sz val="12"/>
        <color theme="1"/>
        <rFont val="Calibri"/>
        <family val="2"/>
        <scheme val="minor"/>
      </rPr>
      <t xml:space="preserve">
–
IC à 95 %</t>
    </r>
  </si>
  <si>
    <r>
      <rPr>
        <b/>
        <sz val="12"/>
        <color theme="1"/>
        <rFont val="Calibri"/>
        <family val="2"/>
        <scheme val="minor"/>
      </rPr>
      <t xml:space="preserve">4 années de survie       </t>
    </r>
    <r>
      <rPr>
        <sz val="12"/>
        <color theme="1"/>
        <rFont val="Calibri"/>
        <family val="2"/>
        <scheme val="minor"/>
      </rPr>
      <t xml:space="preserve">
</t>
    </r>
    <r>
      <rPr>
        <sz val="12"/>
        <color theme="1"/>
        <rFont val="Calibri"/>
        <family val="2"/>
      </rPr>
      <t xml:space="preserve">–
</t>
    </r>
    <r>
      <rPr>
        <sz val="12"/>
        <color theme="1"/>
        <rFont val="Calibri"/>
        <family val="2"/>
        <scheme val="minor"/>
      </rPr>
      <t>TSR (%)</t>
    </r>
  </si>
  <si>
    <r>
      <rPr>
        <b/>
        <sz val="12"/>
        <color theme="1"/>
        <rFont val="Calibri"/>
        <family val="2"/>
        <scheme val="minor"/>
      </rPr>
      <t xml:space="preserve">4 années de survie       </t>
    </r>
    <r>
      <rPr>
        <sz val="12"/>
        <color theme="1"/>
        <rFont val="Calibri"/>
        <family val="2"/>
        <scheme val="minor"/>
      </rPr>
      <t xml:space="preserve">
–
IC à 95 %</t>
    </r>
  </si>
  <si>
    <r>
      <rPr>
        <b/>
        <sz val="12"/>
        <color theme="1"/>
        <rFont val="Calibri"/>
        <family val="2"/>
        <scheme val="minor"/>
      </rPr>
      <t>83,3 à 83,8</t>
    </r>
  </si>
  <si>
    <r>
      <rPr>
        <b/>
        <sz val="12"/>
        <color theme="1"/>
        <rFont val="Calibri"/>
        <family val="2"/>
        <scheme val="minor"/>
      </rPr>
      <t>89,9 à 90,3</t>
    </r>
  </si>
  <si>
    <r>
      <rPr>
        <b/>
        <sz val="12"/>
        <color theme="1"/>
        <rFont val="Calibri"/>
        <family val="2"/>
        <scheme val="minor"/>
      </rPr>
      <t>94,2 à 94,5</t>
    </r>
  </si>
  <si>
    <r>
      <rPr>
        <b/>
        <sz val="12"/>
        <color theme="1"/>
        <rFont val="Calibri"/>
        <family val="2"/>
        <scheme val="minor"/>
      </rPr>
      <t>97,4 à 97,7</t>
    </r>
  </si>
  <si>
    <r>
      <rPr>
        <sz val="12"/>
        <color theme="1"/>
        <rFont val="Calibri"/>
        <family val="2"/>
        <scheme val="minor"/>
      </rPr>
      <t>46,3 à 51,5</t>
    </r>
  </si>
  <si>
    <r>
      <rPr>
        <sz val="12"/>
        <color theme="1"/>
        <rFont val="Calibri"/>
        <family val="2"/>
        <scheme val="minor"/>
      </rPr>
      <t>68,8 à 74,6</t>
    </r>
  </si>
  <si>
    <r>
      <rPr>
        <sz val="12"/>
        <color theme="1"/>
        <rFont val="Calibri"/>
        <family val="2"/>
        <scheme val="minor"/>
      </rPr>
      <t>81,4 à 86,5</t>
    </r>
  </si>
  <si>
    <r>
      <rPr>
        <sz val="12"/>
        <color theme="1"/>
        <rFont val="Calibri"/>
        <family val="2"/>
        <scheme val="minor"/>
      </rPr>
      <t>90,1 à 94,1</t>
    </r>
  </si>
  <si>
    <r>
      <rPr>
        <sz val="12"/>
        <color theme="1"/>
        <rFont val="Calibri"/>
        <family val="2"/>
        <scheme val="minor"/>
      </rPr>
      <t>12,4 à 18,1</t>
    </r>
  </si>
  <si>
    <r>
      <rPr>
        <sz val="12"/>
        <color theme="1"/>
        <rFont val="Calibri"/>
        <family val="2"/>
        <scheme val="minor"/>
      </rPr>
      <t>29,9 à 41,7</t>
    </r>
  </si>
  <si>
    <r>
      <rPr>
        <sz val="12"/>
        <color theme="1"/>
        <rFont val="Calibri"/>
        <family val="2"/>
        <scheme val="minor"/>
      </rPr>
      <t>48,0 à 63,6</t>
    </r>
  </si>
  <si>
    <r>
      <rPr>
        <sz val="12"/>
        <color theme="1"/>
        <rFont val="Calibri"/>
        <family val="2"/>
        <scheme val="minor"/>
      </rPr>
      <t>66,8 à 82,7</t>
    </r>
  </si>
  <si>
    <r>
      <rPr>
        <sz val="12"/>
        <color theme="1"/>
        <rFont val="Calibri"/>
        <family val="2"/>
        <scheme val="minor"/>
      </rPr>
      <t>67,2 à 74,8</t>
    </r>
  </si>
  <si>
    <r>
      <rPr>
        <sz val="12"/>
        <color theme="1"/>
        <rFont val="Calibri"/>
        <family val="2"/>
        <scheme val="minor"/>
      </rPr>
      <t>79,3 à 86,3</t>
    </r>
  </si>
  <si>
    <r>
      <rPr>
        <sz val="12"/>
        <color theme="1"/>
        <rFont val="Calibri"/>
        <family val="2"/>
        <scheme val="minor"/>
      </rPr>
      <t>86,5 à 92,4</t>
    </r>
  </si>
  <si>
    <r>
      <rPr>
        <sz val="12"/>
        <color theme="1"/>
        <rFont val="Calibri"/>
        <family val="2"/>
        <scheme val="minor"/>
      </rPr>
      <t>91,8 à 96,5</t>
    </r>
  </si>
  <si>
    <r>
      <rPr>
        <sz val="12"/>
        <color theme="1"/>
        <rFont val="Calibri"/>
        <family val="2"/>
        <scheme val="minor"/>
      </rPr>
      <t>93,7 à 95,6</t>
    </r>
  </si>
  <si>
    <r>
      <rPr>
        <sz val="12"/>
        <color theme="1"/>
        <rFont val="Calibri"/>
        <family val="2"/>
        <scheme val="minor"/>
      </rPr>
      <t>95,6 à 97,3</t>
    </r>
  </si>
  <si>
    <r>
      <rPr>
        <sz val="12"/>
        <color theme="1"/>
        <rFont val="Calibri"/>
        <family val="2"/>
        <scheme val="minor"/>
      </rPr>
      <t>97,1 à 98,5</t>
    </r>
  </si>
  <si>
    <r>
      <rPr>
        <sz val="12"/>
        <color theme="1"/>
        <rFont val="Calibri"/>
        <family val="2"/>
        <scheme val="minor"/>
      </rPr>
      <t>98,1 à 99,1</t>
    </r>
  </si>
  <si>
    <r>
      <rPr>
        <sz val="12"/>
        <color theme="1"/>
        <rFont val="Calibri"/>
        <family val="2"/>
        <scheme val="minor"/>
      </rPr>
      <t>94,4 à 97,6</t>
    </r>
  </si>
  <si>
    <r>
      <rPr>
        <sz val="12"/>
        <color theme="1"/>
        <rFont val="Calibri"/>
        <family val="2"/>
        <scheme val="minor"/>
      </rPr>
      <t>95,5 à 98,3</t>
    </r>
  </si>
  <si>
    <r>
      <rPr>
        <sz val="12"/>
        <color theme="1"/>
        <rFont val="Calibri"/>
        <family val="2"/>
        <scheme val="minor"/>
      </rPr>
      <t>96,6 à 99,0</t>
    </r>
  </si>
  <si>
    <r>
      <rPr>
        <sz val="12"/>
        <color theme="1"/>
        <rFont val="Calibri"/>
        <family val="2"/>
        <scheme val="minor"/>
      </rPr>
      <t>97,6 à 99,5</t>
    </r>
  </si>
  <si>
    <r>
      <rPr>
        <sz val="12"/>
        <color theme="1"/>
        <rFont val="Calibri"/>
        <family val="2"/>
        <scheme val="minor"/>
      </rPr>
      <t>94,7 à 98,2</t>
    </r>
  </si>
  <si>
    <r>
      <rPr>
        <sz val="12"/>
        <color theme="1"/>
        <rFont val="Calibri"/>
        <family val="2"/>
        <scheme val="minor"/>
      </rPr>
      <t>95,8 à 99,0</t>
    </r>
  </si>
  <si>
    <r>
      <rPr>
        <sz val="12"/>
        <color theme="1"/>
        <rFont val="Calibri"/>
        <family val="2"/>
        <scheme val="minor"/>
      </rPr>
      <t>96,7 à 99,5</t>
    </r>
  </si>
  <si>
    <r>
      <rPr>
        <sz val="12"/>
        <color theme="1"/>
        <rFont val="Calibri"/>
        <family val="2"/>
        <scheme val="minor"/>
      </rPr>
      <t>97,2 à 99,3</t>
    </r>
  </si>
  <si>
    <r>
      <rPr>
        <sz val="12"/>
        <color theme="1"/>
        <rFont val="Calibri"/>
        <family val="2"/>
        <scheme val="minor"/>
      </rPr>
      <t>91,6 à 92,5</t>
    </r>
  </si>
  <si>
    <r>
      <rPr>
        <sz val="12"/>
        <color theme="1"/>
        <rFont val="Calibri"/>
        <family val="2"/>
        <scheme val="minor"/>
      </rPr>
      <t>93,6 à 94,5</t>
    </r>
  </si>
  <si>
    <r>
      <rPr>
        <sz val="12"/>
        <color theme="1"/>
        <rFont val="Calibri"/>
        <family val="2"/>
        <scheme val="minor"/>
      </rPr>
      <t>96,0 à 96,7</t>
    </r>
  </si>
  <si>
    <r>
      <rPr>
        <sz val="12"/>
        <color theme="1"/>
        <rFont val="Calibri"/>
        <family val="2"/>
        <scheme val="minor"/>
      </rPr>
      <t>98,0 à 98,5</t>
    </r>
  </si>
  <si>
    <r>
      <rPr>
        <sz val="12"/>
        <color theme="1"/>
        <rFont val="Calibri"/>
        <family val="2"/>
        <scheme val="minor"/>
      </rPr>
      <t>80,6 à 84,9</t>
    </r>
  </si>
  <si>
    <r>
      <rPr>
        <sz val="12"/>
        <color theme="1"/>
        <rFont val="Calibri"/>
        <family val="2"/>
        <scheme val="minor"/>
      </rPr>
      <t>88,3 à 92,0</t>
    </r>
  </si>
  <si>
    <r>
      <rPr>
        <sz val="12"/>
        <color theme="1"/>
        <rFont val="Calibri"/>
        <family val="2"/>
        <scheme val="minor"/>
      </rPr>
      <t>93,0 à 95,9</t>
    </r>
  </si>
  <si>
    <r>
      <rPr>
        <sz val="12"/>
        <color theme="1"/>
        <rFont val="Calibri"/>
        <family val="2"/>
        <scheme val="minor"/>
      </rPr>
      <t>96,0 à 98,2</t>
    </r>
  </si>
  <si>
    <r>
      <rPr>
        <sz val="12"/>
        <color theme="1"/>
        <rFont val="Calibri"/>
        <family val="2"/>
        <scheme val="minor"/>
      </rPr>
      <t>61,5 à 65,7</t>
    </r>
  </si>
  <si>
    <r>
      <rPr>
        <sz val="12"/>
        <color theme="1"/>
        <rFont val="Calibri"/>
        <family val="2"/>
        <scheme val="minor"/>
      </rPr>
      <t>74,0</t>
    </r>
  </si>
  <si>
    <r>
      <rPr>
        <sz val="12"/>
        <color theme="1"/>
        <rFont val="Calibri"/>
        <family val="2"/>
        <scheme val="minor"/>
      </rPr>
      <t>71,8 à 76,0</t>
    </r>
  </si>
  <si>
    <r>
      <rPr>
        <sz val="12"/>
        <color theme="1"/>
        <rFont val="Calibri"/>
        <family val="2"/>
        <scheme val="minor"/>
      </rPr>
      <t>83,3 à 87,0</t>
    </r>
  </si>
  <si>
    <r>
      <rPr>
        <sz val="12"/>
        <color theme="1"/>
        <rFont val="Calibri"/>
        <family val="2"/>
        <scheme val="minor"/>
      </rPr>
      <t>91,2 à 94,1</t>
    </r>
  </si>
  <si>
    <r>
      <rPr>
        <sz val="12"/>
        <color theme="1"/>
        <rFont val="Calibri"/>
        <family val="2"/>
        <scheme val="minor"/>
      </rPr>
      <t>94,7 à 95,8</t>
    </r>
  </si>
  <si>
    <r>
      <rPr>
        <sz val="12"/>
        <color theme="1"/>
        <rFont val="Calibri"/>
        <family val="2"/>
        <scheme val="minor"/>
      </rPr>
      <t>96,4 à 97,4</t>
    </r>
  </si>
  <si>
    <r>
      <rPr>
        <sz val="12"/>
        <color theme="1"/>
        <rFont val="Calibri"/>
        <family val="2"/>
        <scheme val="minor"/>
      </rPr>
      <t>97,7 à 98,5</t>
    </r>
  </si>
  <si>
    <r>
      <rPr>
        <sz val="12"/>
        <color theme="1"/>
        <rFont val="Calibri"/>
        <family val="2"/>
        <scheme val="minor"/>
      </rPr>
      <t>98,8 à 99,4</t>
    </r>
  </si>
  <si>
    <r>
      <rPr>
        <sz val="12"/>
        <color theme="1"/>
        <rFont val="Calibri"/>
        <family val="2"/>
        <scheme val="minor"/>
      </rPr>
      <t>96,1 à 98,4</t>
    </r>
  </si>
  <si>
    <r>
      <rPr>
        <sz val="12"/>
        <color theme="1"/>
        <rFont val="Calibri"/>
        <family val="2"/>
        <scheme val="minor"/>
      </rPr>
      <t>97,9 à 99,7</t>
    </r>
  </si>
  <si>
    <r>
      <rPr>
        <sz val="12"/>
        <color theme="1"/>
        <rFont val="Calibri"/>
        <family val="2"/>
        <scheme val="minor"/>
      </rPr>
      <t>98,2 à 99,9</t>
    </r>
  </si>
  <si>
    <r>
      <rPr>
        <sz val="12"/>
        <color theme="1"/>
        <rFont val="Calibri"/>
        <family val="2"/>
        <scheme val="minor"/>
      </rPr>
      <t>98,4 à 100,0</t>
    </r>
  </si>
  <si>
    <r>
      <rPr>
        <sz val="12"/>
        <color theme="1"/>
        <rFont val="Calibri"/>
        <family val="2"/>
        <scheme val="minor"/>
      </rPr>
      <t>86,9 à 88,8</t>
    </r>
  </si>
  <si>
    <r>
      <rPr>
        <sz val="12"/>
        <color theme="1"/>
        <rFont val="Calibri"/>
        <family val="2"/>
        <scheme val="minor"/>
      </rPr>
      <t>92,0 à 93,7</t>
    </r>
  </si>
  <si>
    <r>
      <rPr>
        <sz val="12"/>
        <color theme="1"/>
        <rFont val="Calibri"/>
        <family val="2"/>
        <scheme val="minor"/>
      </rPr>
      <t>95,6 à 96,9</t>
    </r>
  </si>
  <si>
    <r>
      <rPr>
        <sz val="12"/>
        <color theme="1"/>
        <rFont val="Calibri"/>
        <family val="2"/>
        <scheme val="minor"/>
      </rPr>
      <t>97,7 à 98,7</t>
    </r>
  </si>
  <si>
    <r>
      <rPr>
        <sz val="12"/>
        <color theme="1"/>
        <rFont val="Calibri"/>
        <family val="2"/>
        <scheme val="minor"/>
      </rPr>
      <t>87,8 à 89,7</t>
    </r>
  </si>
  <si>
    <r>
      <rPr>
        <sz val="12"/>
        <color theme="1"/>
        <rFont val="Calibri"/>
        <family val="2"/>
        <scheme val="minor"/>
      </rPr>
      <t>92,6 à 94,3</t>
    </r>
  </si>
  <si>
    <r>
      <rPr>
        <sz val="12"/>
        <color theme="1"/>
        <rFont val="Calibri"/>
        <family val="2"/>
        <scheme val="minor"/>
      </rPr>
      <t>95,8 à 97,2</t>
    </r>
  </si>
  <si>
    <r>
      <rPr>
        <sz val="12"/>
        <color theme="1"/>
        <rFont val="Calibri"/>
        <family val="2"/>
        <scheme val="minor"/>
      </rPr>
      <t>97,8 à 98,8</t>
    </r>
  </si>
  <si>
    <r>
      <rPr>
        <sz val="12"/>
        <color theme="1"/>
        <rFont val="Calibri"/>
        <family val="2"/>
        <scheme val="minor"/>
      </rPr>
      <t>57,0 à 72,3</t>
    </r>
  </si>
  <si>
    <r>
      <rPr>
        <sz val="12"/>
        <color theme="1"/>
        <rFont val="Calibri"/>
        <family val="2"/>
        <scheme val="minor"/>
      </rPr>
      <t>68,1 à 83,3</t>
    </r>
  </si>
  <si>
    <r>
      <rPr>
        <sz val="12"/>
        <color theme="1"/>
        <rFont val="Calibri"/>
        <family val="2"/>
        <scheme val="minor"/>
      </rPr>
      <t>80,8 à 93,7</t>
    </r>
  </si>
  <si>
    <r>
      <rPr>
        <sz val="12"/>
        <color theme="1"/>
        <rFont val="Calibri"/>
        <family val="2"/>
        <scheme val="minor"/>
      </rPr>
      <t>87,0 à 97,8</t>
    </r>
  </si>
  <si>
    <r>
      <rPr>
        <sz val="12"/>
        <color theme="1"/>
        <rFont val="Calibri"/>
        <family val="2"/>
        <scheme val="minor"/>
      </rPr>
      <t>65,0</t>
    </r>
  </si>
  <si>
    <r>
      <rPr>
        <sz val="12"/>
        <color theme="1"/>
        <rFont val="Calibri"/>
        <family val="2"/>
        <scheme val="minor"/>
      </rPr>
      <t>78,6 à 80,2</t>
    </r>
  </si>
  <si>
    <r>
      <rPr>
        <sz val="12"/>
        <color theme="1"/>
        <rFont val="Calibri"/>
        <family val="2"/>
        <scheme val="minor"/>
      </rPr>
      <t>86,5 à 87,9</t>
    </r>
  </si>
  <si>
    <r>
      <rPr>
        <sz val="12"/>
        <color theme="1"/>
        <rFont val="Calibri"/>
        <family val="2"/>
        <scheme val="minor"/>
      </rPr>
      <t>92,2 à 93,4</t>
    </r>
  </si>
  <si>
    <r>
      <rPr>
        <sz val="12"/>
        <color theme="1"/>
        <rFont val="Calibri"/>
        <family val="2"/>
        <scheme val="minor"/>
      </rPr>
      <t>96,8 à 97,7</t>
    </r>
  </si>
  <si>
    <r>
      <rPr>
        <sz val="12"/>
        <color theme="1"/>
        <rFont val="Calibri"/>
        <family val="2"/>
        <scheme val="minor"/>
      </rPr>
      <t>78,7 à 80,7</t>
    </r>
  </si>
  <si>
    <r>
      <rPr>
        <sz val="12"/>
        <color theme="1"/>
        <rFont val="Calibri"/>
        <family val="2"/>
        <scheme val="minor"/>
      </rPr>
      <t>86,3 à 88,1</t>
    </r>
  </si>
  <si>
    <r>
      <rPr>
        <sz val="12"/>
        <color theme="1"/>
        <rFont val="Calibri"/>
        <family val="2"/>
        <scheme val="minor"/>
      </rPr>
      <t>92,1 à 93,6</t>
    </r>
  </si>
  <si>
    <r>
      <rPr>
        <sz val="12"/>
        <color theme="1"/>
        <rFont val="Calibri"/>
        <family val="2"/>
        <scheme val="minor"/>
      </rPr>
      <t>96,7 à 97,8</t>
    </r>
  </si>
  <si>
    <r>
      <rPr>
        <sz val="12"/>
        <color theme="1"/>
        <rFont val="Calibri"/>
        <family val="2"/>
        <scheme val="minor"/>
      </rPr>
      <t>78,4 à 81,4</t>
    </r>
  </si>
  <si>
    <r>
      <rPr>
        <sz val="12"/>
        <color theme="1"/>
        <rFont val="Calibri"/>
        <family val="2"/>
        <scheme val="minor"/>
      </rPr>
      <t>85,7 à 88,5</t>
    </r>
  </si>
  <si>
    <r>
      <rPr>
        <sz val="12"/>
        <color theme="1"/>
        <rFont val="Calibri"/>
        <family val="2"/>
        <scheme val="minor"/>
      </rPr>
      <t>91,0 à 93,3</t>
    </r>
  </si>
  <si>
    <r>
      <rPr>
        <sz val="12"/>
        <color theme="1"/>
        <rFont val="Calibri"/>
        <family val="2"/>
        <scheme val="minor"/>
      </rPr>
      <t>96,0 à 97,7</t>
    </r>
  </si>
  <si>
    <r>
      <rPr>
        <sz val="12"/>
        <color theme="1"/>
        <rFont val="Calibri"/>
        <family val="2"/>
        <scheme val="minor"/>
      </rPr>
      <t>79,2 à 81,9</t>
    </r>
  </si>
  <si>
    <r>
      <rPr>
        <sz val="12"/>
        <color theme="1"/>
        <rFont val="Calibri"/>
        <family val="2"/>
        <scheme val="minor"/>
      </rPr>
      <t>86,9 à 89,4</t>
    </r>
  </si>
  <si>
    <r>
      <rPr>
        <sz val="12"/>
        <color theme="1"/>
        <rFont val="Calibri"/>
        <family val="2"/>
        <scheme val="minor"/>
      </rPr>
      <t>92,9 à 95,0</t>
    </r>
  </si>
  <si>
    <r>
      <rPr>
        <sz val="12"/>
        <color theme="1"/>
        <rFont val="Calibri"/>
        <family val="2"/>
        <scheme val="minor"/>
      </rPr>
      <t>96,9 à 98,4</t>
    </r>
  </si>
  <si>
    <r>
      <rPr>
        <sz val="12"/>
        <color theme="1"/>
        <rFont val="Calibri"/>
        <family val="2"/>
        <scheme val="minor"/>
      </rPr>
      <t>76,5 à 79,0</t>
    </r>
  </si>
  <si>
    <r>
      <rPr>
        <sz val="12"/>
        <color theme="1"/>
        <rFont val="Calibri"/>
        <family val="2"/>
        <scheme val="minor"/>
      </rPr>
      <t>84,9 à 87,2</t>
    </r>
  </si>
  <si>
    <r>
      <rPr>
        <sz val="12"/>
        <color theme="1"/>
        <rFont val="Calibri"/>
        <family val="2"/>
        <scheme val="minor"/>
      </rPr>
      <t>90,8 à 92,8</t>
    </r>
  </si>
  <si>
    <r>
      <rPr>
        <sz val="12"/>
        <color theme="1"/>
        <rFont val="Calibri"/>
        <family val="2"/>
        <scheme val="minor"/>
      </rPr>
      <t>96,1 à 97,5</t>
    </r>
  </si>
  <si>
    <r>
      <rPr>
        <sz val="12"/>
        <color theme="1"/>
        <rFont val="Calibri"/>
        <family val="2"/>
        <scheme val="minor"/>
      </rPr>
      <t>59,0</t>
    </r>
  </si>
  <si>
    <r>
      <rPr>
        <sz val="12"/>
        <color theme="1"/>
        <rFont val="Calibri"/>
        <family val="2"/>
        <scheme val="minor"/>
      </rPr>
      <t>72,8 à 78,3</t>
    </r>
  </si>
  <si>
    <r>
      <rPr>
        <sz val="12"/>
        <color theme="1"/>
        <rFont val="Calibri"/>
        <family val="2"/>
        <scheme val="minor"/>
      </rPr>
      <t>82,0 à 87,1</t>
    </r>
  </si>
  <si>
    <r>
      <rPr>
        <sz val="12"/>
        <color theme="1"/>
        <rFont val="Calibri"/>
        <family val="2"/>
        <scheme val="minor"/>
      </rPr>
      <t>89,1 à 93,4</t>
    </r>
  </si>
  <si>
    <r>
      <rPr>
        <sz val="12"/>
        <color theme="1"/>
        <rFont val="Calibri"/>
        <family val="2"/>
        <scheme val="minor"/>
      </rPr>
      <t>94,8 à 97,8</t>
    </r>
  </si>
  <si>
    <r>
      <rPr>
        <sz val="12"/>
        <color theme="1"/>
        <rFont val="Calibri"/>
        <family val="2"/>
        <scheme val="minor"/>
      </rPr>
      <t>76,8 à 79,8</t>
    </r>
  </si>
  <si>
    <r>
      <rPr>
        <sz val="12"/>
        <color theme="1"/>
        <rFont val="Calibri"/>
        <family val="2"/>
        <scheme val="minor"/>
      </rPr>
      <t>85,1 à 87,7</t>
    </r>
  </si>
  <si>
    <r>
      <rPr>
        <sz val="12"/>
        <color theme="1"/>
        <rFont val="Calibri"/>
        <family val="2"/>
        <scheme val="minor"/>
      </rPr>
      <t>90,8 à 93,1</t>
    </r>
  </si>
  <si>
    <r>
      <rPr>
        <sz val="12"/>
        <color theme="1"/>
        <rFont val="Calibri"/>
        <family val="2"/>
        <scheme val="minor"/>
      </rPr>
      <t>96,1 à 97,7</t>
    </r>
  </si>
  <si>
    <r>
      <rPr>
        <sz val="12"/>
        <color theme="1"/>
        <rFont val="Calibri"/>
        <family val="2"/>
        <scheme val="minor"/>
      </rPr>
      <t>39,8 à 46,8</t>
    </r>
  </si>
  <si>
    <r>
      <rPr>
        <sz val="12"/>
        <color theme="1"/>
        <rFont val="Calibri"/>
        <family val="2"/>
        <scheme val="minor"/>
      </rPr>
      <t>60,2 à 68,9</t>
    </r>
  </si>
  <si>
    <r>
      <rPr>
        <sz val="12"/>
        <color theme="1"/>
        <rFont val="Calibri"/>
        <family val="2"/>
        <scheme val="minor"/>
      </rPr>
      <t>75,2 à 83,6</t>
    </r>
  </si>
  <si>
    <r>
      <rPr>
        <sz val="12"/>
        <color theme="1"/>
        <rFont val="Calibri"/>
        <family val="2"/>
        <scheme val="minor"/>
      </rPr>
      <t>88,0 à 94,5</t>
    </r>
  </si>
  <si>
    <r>
      <rPr>
        <sz val="12"/>
        <color theme="1"/>
        <rFont val="Calibri"/>
        <family val="2"/>
        <scheme val="minor"/>
      </rPr>
      <t>43,0</t>
    </r>
  </si>
  <si>
    <r>
      <rPr>
        <sz val="12"/>
        <color theme="1"/>
        <rFont val="Calibri"/>
        <family val="2"/>
        <scheme val="minor"/>
      </rPr>
      <t>38,7 à 47,2</t>
    </r>
  </si>
  <si>
    <r>
      <rPr>
        <sz val="12"/>
        <color theme="1"/>
        <rFont val="Calibri"/>
        <family val="2"/>
        <scheme val="minor"/>
      </rPr>
      <t>61,7 à 72,2</t>
    </r>
  </si>
  <si>
    <r>
      <rPr>
        <sz val="12"/>
        <color theme="1"/>
        <rFont val="Calibri"/>
        <family val="2"/>
        <scheme val="minor"/>
      </rPr>
      <t>77,1 à 87,0</t>
    </r>
  </si>
  <si>
    <r>
      <rPr>
        <sz val="12"/>
        <color theme="1"/>
        <rFont val="Calibri"/>
        <family val="2"/>
        <scheme val="minor"/>
      </rPr>
      <t>88,6 à 96,0</t>
    </r>
  </si>
  <si>
    <r>
      <rPr>
        <sz val="12"/>
        <color theme="1"/>
        <rFont val="Calibri"/>
        <family val="2"/>
        <scheme val="minor"/>
      </rPr>
      <t>33,3 à 47,0</t>
    </r>
  </si>
  <si>
    <r>
      <rPr>
        <sz val="12"/>
        <color theme="1"/>
        <rFont val="Calibri"/>
        <family val="2"/>
        <scheme val="minor"/>
      </rPr>
      <t>47,1 à 64,3</t>
    </r>
  </si>
  <si>
    <r>
      <rPr>
        <sz val="12"/>
        <color theme="1"/>
        <rFont val="Calibri"/>
        <family val="2"/>
        <scheme val="minor"/>
      </rPr>
      <t>60,9 à 79,4</t>
    </r>
  </si>
  <si>
    <r>
      <rPr>
        <sz val="12"/>
        <color theme="1"/>
        <rFont val="Calibri"/>
        <family val="2"/>
        <scheme val="minor"/>
      </rPr>
      <t>76,3 à 93,2</t>
    </r>
  </si>
  <si>
    <r>
      <rPr>
        <sz val="12"/>
        <color theme="1"/>
        <rFont val="Calibri"/>
        <family val="2"/>
        <scheme val="minor"/>
      </rPr>
      <t>23,0</t>
    </r>
  </si>
  <si>
    <r>
      <rPr>
        <sz val="12"/>
        <color theme="1"/>
        <rFont val="Calibri"/>
        <family val="2"/>
        <scheme val="minor"/>
      </rPr>
      <t>45,1 à 50,7</t>
    </r>
  </si>
  <si>
    <r>
      <rPr>
        <sz val="12"/>
        <color theme="1"/>
        <rFont val="Calibri"/>
        <family val="2"/>
        <scheme val="minor"/>
      </rPr>
      <t>59,5 à 65,9</t>
    </r>
  </si>
  <si>
    <r>
      <rPr>
        <sz val="12"/>
        <color theme="1"/>
        <rFont val="Calibri"/>
        <family val="2"/>
        <scheme val="minor"/>
      </rPr>
      <t>73,4 à 79,7</t>
    </r>
  </si>
  <si>
    <r>
      <rPr>
        <sz val="12"/>
        <color theme="1"/>
        <rFont val="Calibri"/>
        <family val="2"/>
        <scheme val="minor"/>
      </rPr>
      <t>88,8 à 93,5</t>
    </r>
  </si>
  <si>
    <r>
      <rPr>
        <sz val="12"/>
        <color theme="1"/>
        <rFont val="Calibri"/>
        <family val="2"/>
        <scheme val="minor"/>
      </rPr>
      <t>39,1 à 44,3</t>
    </r>
  </si>
  <si>
    <r>
      <rPr>
        <sz val="12"/>
        <color theme="1"/>
        <rFont val="Calibri"/>
        <family val="2"/>
        <scheme val="minor"/>
      </rPr>
      <t>61,8 à 68,4</t>
    </r>
  </si>
  <si>
    <r>
      <rPr>
        <sz val="12"/>
        <color theme="1"/>
        <rFont val="Calibri"/>
        <family val="2"/>
        <scheme val="minor"/>
      </rPr>
      <t>78,9 à 85,2</t>
    </r>
  </si>
  <si>
    <r>
      <rPr>
        <sz val="12"/>
        <color theme="1"/>
        <rFont val="Calibri"/>
        <family val="2"/>
        <scheme val="minor"/>
      </rPr>
      <t>89,9 à 94,8</t>
    </r>
  </si>
  <si>
    <r>
      <rPr>
        <sz val="12"/>
        <color theme="1"/>
        <rFont val="Calibri"/>
        <family val="2"/>
        <scheme val="minor"/>
      </rPr>
      <t>57,5 à 62,2</t>
    </r>
  </si>
  <si>
    <r>
      <rPr>
        <sz val="12"/>
        <color theme="1"/>
        <rFont val="Calibri"/>
        <family val="2"/>
        <scheme val="minor"/>
      </rPr>
      <t>75,8 à 80,7</t>
    </r>
  </si>
  <si>
    <r>
      <rPr>
        <sz val="12"/>
        <color theme="1"/>
        <rFont val="Calibri"/>
        <family val="2"/>
        <scheme val="minor"/>
      </rPr>
      <t>88,3 à 92,4</t>
    </r>
  </si>
  <si>
    <r>
      <rPr>
        <sz val="12"/>
        <color theme="1"/>
        <rFont val="Calibri"/>
        <family val="2"/>
        <scheme val="minor"/>
      </rPr>
      <t>94,0 à 97,1</t>
    </r>
  </si>
  <si>
    <r>
      <rPr>
        <sz val="12"/>
        <color theme="1"/>
        <rFont val="Calibri"/>
        <family val="2"/>
        <scheme val="minor"/>
      </rPr>
      <t>72,4 à 79,5</t>
    </r>
  </si>
  <si>
    <r>
      <rPr>
        <sz val="12"/>
        <color theme="1"/>
        <rFont val="Calibri"/>
        <family val="2"/>
        <scheme val="minor"/>
      </rPr>
      <t>82,7 à 89,2</t>
    </r>
  </si>
  <si>
    <r>
      <rPr>
        <sz val="12"/>
        <color theme="1"/>
        <rFont val="Calibri"/>
        <family val="2"/>
        <scheme val="minor"/>
      </rPr>
      <t>87,9 à 93,6</t>
    </r>
  </si>
  <si>
    <r>
      <rPr>
        <sz val="12"/>
        <color theme="1"/>
        <rFont val="Calibri"/>
        <family val="2"/>
        <scheme val="minor"/>
      </rPr>
      <t>93,9 à 98,1</t>
    </r>
  </si>
  <si>
    <r>
      <rPr>
        <sz val="12"/>
        <color theme="1"/>
        <rFont val="Calibri"/>
        <family val="2"/>
        <scheme val="minor"/>
      </rPr>
      <t>77,1 à 80,2</t>
    </r>
  </si>
  <si>
    <r>
      <rPr>
        <sz val="12"/>
        <color theme="1"/>
        <rFont val="Calibri"/>
        <family val="2"/>
        <scheme val="minor"/>
      </rPr>
      <t>85,3 à 88,2</t>
    </r>
  </si>
  <si>
    <r>
      <rPr>
        <sz val="12"/>
        <color theme="1"/>
        <rFont val="Calibri"/>
        <family val="2"/>
        <scheme val="minor"/>
      </rPr>
      <t>95,2 à 97,1</t>
    </r>
  </si>
  <si>
    <r>
      <rPr>
        <sz val="12"/>
        <color theme="1"/>
        <rFont val="Calibri"/>
        <family val="2"/>
        <scheme val="minor"/>
      </rPr>
      <t>41,1 à 60,5</t>
    </r>
  </si>
  <si>
    <r>
      <rPr>
        <sz val="12"/>
        <color theme="1"/>
        <rFont val="Calibri"/>
        <family val="2"/>
        <scheme val="minor"/>
      </rPr>
      <t>53,5 à 75,3</t>
    </r>
  </si>
  <si>
    <r>
      <rPr>
        <sz val="12"/>
        <color theme="1"/>
        <rFont val="Calibri"/>
        <family val="2"/>
        <scheme val="minor"/>
      </rPr>
      <t>61,9 à 83,8</t>
    </r>
  </si>
  <si>
    <r>
      <rPr>
        <sz val="12"/>
        <color theme="1"/>
        <rFont val="Calibri"/>
        <family val="2"/>
        <scheme val="minor"/>
      </rPr>
      <t>86,0</t>
    </r>
  </si>
  <si>
    <r>
      <rPr>
        <sz val="12"/>
        <color theme="1"/>
        <rFont val="Calibri"/>
        <family val="2"/>
        <scheme val="minor"/>
      </rPr>
      <t>73,7 à 92,8</t>
    </r>
  </si>
  <si>
    <r>
      <rPr>
        <sz val="12"/>
        <color theme="1"/>
        <rFont val="Calibri"/>
        <family val="2"/>
        <scheme val="minor"/>
      </rPr>
      <t>77,8 à 82,4</t>
    </r>
  </si>
  <si>
    <r>
      <rPr>
        <sz val="12"/>
        <color theme="1"/>
        <rFont val="Calibri"/>
        <family val="2"/>
        <scheme val="minor"/>
      </rPr>
      <t>86,1 à 90,4</t>
    </r>
  </si>
  <si>
    <r>
      <rPr>
        <sz val="12"/>
        <color theme="1"/>
        <rFont val="Calibri"/>
        <family val="2"/>
        <scheme val="minor"/>
      </rPr>
      <t>90,7 à 94,4</t>
    </r>
  </si>
  <si>
    <r>
      <rPr>
        <sz val="12"/>
        <color theme="1"/>
        <rFont val="Calibri"/>
        <family val="2"/>
        <scheme val="minor"/>
      </rPr>
      <t>94,6 à 97,5</t>
    </r>
  </si>
  <si>
    <r>
      <rPr>
        <sz val="12"/>
        <color theme="1"/>
        <rFont val="Calibri"/>
        <family val="2"/>
        <scheme val="minor"/>
      </rPr>
      <t>73,5 à 84,5</t>
    </r>
  </si>
  <si>
    <r>
      <rPr>
        <sz val="12"/>
        <color theme="1"/>
        <rFont val="Calibri"/>
        <family val="2"/>
        <scheme val="minor"/>
      </rPr>
      <t>80,2 à 90,5</t>
    </r>
  </si>
  <si>
    <r>
      <rPr>
        <sz val="12"/>
        <color theme="1"/>
        <rFont val="Calibri"/>
        <family val="2"/>
        <scheme val="minor"/>
      </rPr>
      <t>84,6 à 93,9</t>
    </r>
  </si>
  <si>
    <r>
      <rPr>
        <sz val="12"/>
        <color theme="1"/>
        <rFont val="Calibri"/>
        <family val="2"/>
        <scheme val="minor"/>
      </rPr>
      <t>91,8 à 98,5</t>
    </r>
  </si>
  <si>
    <r>
      <rPr>
        <sz val="12"/>
        <color theme="1"/>
        <rFont val="Calibri"/>
        <family val="2"/>
        <scheme val="minor"/>
      </rPr>
      <t>76,2 à 81,1</t>
    </r>
  </si>
  <si>
    <r>
      <rPr>
        <sz val="12"/>
        <color theme="1"/>
        <rFont val="Calibri"/>
        <family val="2"/>
        <scheme val="minor"/>
      </rPr>
      <t>83,9 à 88,3</t>
    </r>
  </si>
  <si>
    <r>
      <rPr>
        <sz val="12"/>
        <color theme="1"/>
        <rFont val="Calibri"/>
        <family val="2"/>
        <scheme val="minor"/>
      </rPr>
      <t>90,3 à 94,0</t>
    </r>
  </si>
  <si>
    <r>
      <rPr>
        <sz val="12"/>
        <color theme="1"/>
        <rFont val="Calibri"/>
        <family val="2"/>
        <scheme val="minor"/>
      </rPr>
      <t>95,4 à 98,1</t>
    </r>
  </si>
  <si>
    <r>
      <rPr>
        <sz val="12"/>
        <color theme="1"/>
        <rFont val="Calibri"/>
        <family val="2"/>
        <scheme val="minor"/>
      </rPr>
      <t>98,9 à 99,8</t>
    </r>
  </si>
  <si>
    <r>
      <rPr>
        <sz val="12"/>
        <color theme="1"/>
        <rFont val="Calibri"/>
        <family val="2"/>
        <scheme val="minor"/>
      </rPr>
      <t>99,0 à 99,8</t>
    </r>
  </si>
  <si>
    <r>
      <rPr>
        <sz val="12"/>
        <color theme="1"/>
        <rFont val="Calibri"/>
        <family val="2"/>
        <scheme val="minor"/>
      </rPr>
      <t>99,2 à 99,9</t>
    </r>
  </si>
  <si>
    <r>
      <rPr>
        <sz val="12"/>
        <color theme="1"/>
        <rFont val="Calibri"/>
        <family val="2"/>
        <scheme val="minor"/>
      </rPr>
      <t>99,3 à 100,0</t>
    </r>
  </si>
  <si>
    <r>
      <rPr>
        <sz val="12"/>
        <color theme="1"/>
        <rFont val="Calibri"/>
        <family val="2"/>
        <scheme val="minor"/>
      </rPr>
      <t>41,5 à 89,6</t>
    </r>
  </si>
  <si>
    <r>
      <rPr>
        <sz val="12"/>
        <color theme="1"/>
        <rFont val="Calibri"/>
        <family val="2"/>
        <scheme val="minor"/>
      </rPr>
      <t>100,0</t>
    </r>
  </si>
  <si>
    <r>
      <rPr>
        <sz val="12"/>
        <color theme="1"/>
        <rFont val="Calibri"/>
        <family val="2"/>
        <scheme val="minor"/>
      </rPr>
      <t>‡</t>
    </r>
  </si>
  <si>
    <r>
      <rPr>
        <sz val="12"/>
        <color theme="1"/>
        <rFont val="Calibri"/>
        <family val="2"/>
        <scheme val="minor"/>
      </rPr>
      <t>99,0</t>
    </r>
  </si>
  <si>
    <r>
      <rPr>
        <sz val="12"/>
        <color theme="1"/>
        <rFont val="Calibri"/>
        <family val="2"/>
        <scheme val="minor"/>
      </rPr>
      <t>86,9 à 99,9</t>
    </r>
  </si>
  <si>
    <r>
      <rPr>
        <sz val="12"/>
        <color theme="1"/>
        <rFont val="Calibri"/>
        <family val="2"/>
        <scheme val="minor"/>
      </rPr>
      <t>91,7 à 99,8</t>
    </r>
  </si>
  <si>
    <r>
      <rPr>
        <sz val="12"/>
        <color theme="1"/>
        <rFont val="Calibri"/>
        <family val="2"/>
        <scheme val="minor"/>
      </rPr>
      <t>93,2 à 99,9</t>
    </r>
  </si>
  <si>
    <r>
      <rPr>
        <sz val="12"/>
        <color theme="1"/>
        <rFont val="Calibri"/>
        <family val="2"/>
        <scheme val="minor"/>
      </rPr>
      <t>96,2 à 100,0</t>
    </r>
  </si>
  <si>
    <r>
      <rPr>
        <sz val="12"/>
        <color theme="1"/>
        <rFont val="Calibri"/>
        <family val="2"/>
        <scheme val="minor"/>
      </rPr>
      <t>78,7 à 93,7</t>
    </r>
  </si>
  <si>
    <r>
      <rPr>
        <sz val="12"/>
        <color theme="1"/>
        <rFont val="Calibri"/>
        <family val="2"/>
        <scheme val="minor"/>
      </rPr>
      <t>81,4 à 95,3</t>
    </r>
  </si>
  <si>
    <r>
      <rPr>
        <sz val="12"/>
        <color theme="1"/>
        <rFont val="Calibri"/>
        <family val="2"/>
        <scheme val="minor"/>
      </rPr>
      <t>84,3 à 96,7</t>
    </r>
  </si>
  <si>
    <r>
      <rPr>
        <sz val="12"/>
        <color theme="1"/>
        <rFont val="Calibri"/>
        <family val="2"/>
        <scheme val="minor"/>
      </rPr>
      <t>90,1 à 99,3</t>
    </r>
  </si>
  <si>
    <r>
      <rPr>
        <sz val="12"/>
        <color theme="1"/>
        <rFont val="Calibri"/>
        <family val="2"/>
        <scheme val="minor"/>
      </rPr>
      <t>99,0 à 100,0</t>
    </r>
  </si>
  <si>
    <r>
      <rPr>
        <sz val="12"/>
        <color theme="1"/>
        <rFont val="Calibri"/>
        <family val="2"/>
        <scheme val="minor"/>
      </rPr>
      <t>99,5 à 100,0</t>
    </r>
  </si>
  <si>
    <r>
      <rPr>
        <sz val="12"/>
        <color theme="1"/>
        <rFont val="Calibri"/>
        <family val="2"/>
        <scheme val="minor"/>
      </rPr>
      <t>98,8 à 100,0</t>
    </r>
  </si>
  <si>
    <r>
      <rPr>
        <sz val="12"/>
        <color theme="1"/>
        <rFont val="Calibri"/>
        <family val="2"/>
        <scheme val="minor"/>
      </rPr>
      <t>80,4 à 83,3</t>
    </r>
  </si>
  <si>
    <r>
      <rPr>
        <sz val="12"/>
        <color theme="1"/>
        <rFont val="Calibri"/>
        <family val="2"/>
        <scheme val="minor"/>
      </rPr>
      <t>87,7 à 90,3</t>
    </r>
  </si>
  <si>
    <r>
      <rPr>
        <sz val="12"/>
        <color theme="1"/>
        <rFont val="Calibri"/>
        <family val="2"/>
        <scheme val="minor"/>
      </rPr>
      <t>93,0</t>
    </r>
  </si>
  <si>
    <r>
      <rPr>
        <sz val="12"/>
        <color theme="1"/>
        <rFont val="Calibri"/>
        <family val="2"/>
        <scheme val="minor"/>
      </rPr>
      <t>91,9 à 94,0</t>
    </r>
  </si>
  <si>
    <r>
      <rPr>
        <sz val="12"/>
        <color theme="1"/>
        <rFont val="Calibri"/>
        <family val="2"/>
        <scheme val="minor"/>
      </rPr>
      <t>96,3 à 97,8</t>
    </r>
  </si>
  <si>
    <r>
      <rPr>
        <sz val="12"/>
        <color theme="1"/>
        <rFont val="Calibri"/>
        <family val="2"/>
        <scheme val="minor"/>
      </rPr>
      <t>84,4 à 90,6</t>
    </r>
  </si>
  <si>
    <r>
      <rPr>
        <sz val="12"/>
        <color theme="1"/>
        <rFont val="Calibri"/>
        <family val="2"/>
        <scheme val="minor"/>
      </rPr>
      <t>90,2 à 95,3</t>
    </r>
  </si>
  <si>
    <r>
      <rPr>
        <sz val="12"/>
        <color theme="1"/>
        <rFont val="Calibri"/>
        <family val="2"/>
        <scheme val="minor"/>
      </rPr>
      <t>93,8 à 97,9</t>
    </r>
  </si>
  <si>
    <r>
      <rPr>
        <sz val="12"/>
        <color theme="1"/>
        <rFont val="Calibri"/>
        <family val="2"/>
        <scheme val="minor"/>
      </rPr>
      <t>96,8 à 99,5</t>
    </r>
  </si>
  <si>
    <r>
      <rPr>
        <sz val="12"/>
        <color theme="1"/>
        <rFont val="Calibri"/>
        <family val="2"/>
        <scheme val="minor"/>
      </rPr>
      <t>38,7 à 68,2</t>
    </r>
  </si>
  <si>
    <r>
      <rPr>
        <sz val="12"/>
        <color theme="1"/>
        <rFont val="Calibri"/>
        <family val="2"/>
        <scheme val="minor"/>
      </rPr>
      <t>57,8 à 86,7</t>
    </r>
  </si>
  <si>
    <r>
      <rPr>
        <sz val="12"/>
        <color theme="1"/>
        <rFont val="Calibri"/>
        <family val="2"/>
        <scheme val="minor"/>
      </rPr>
      <t>66,4 à 94,8</t>
    </r>
  </si>
  <si>
    <r>
      <rPr>
        <sz val="12"/>
        <color theme="1"/>
        <rFont val="Calibri"/>
        <family val="2"/>
        <scheme val="minor"/>
      </rPr>
      <t>68,8 à 97,0</t>
    </r>
  </si>
  <si>
    <r>
      <rPr>
        <sz val="12"/>
        <color theme="1"/>
        <rFont val="Calibri"/>
        <family val="2"/>
        <scheme val="minor"/>
      </rPr>
      <t>52,4 à 60,0</t>
    </r>
  </si>
  <si>
    <r>
      <rPr>
        <sz val="12"/>
        <color theme="1"/>
        <rFont val="Calibri"/>
        <family val="2"/>
        <scheme val="minor"/>
      </rPr>
      <t>71,1 à 79,1</t>
    </r>
  </si>
  <si>
    <r>
      <rPr>
        <sz val="12"/>
        <color theme="1"/>
        <rFont val="Calibri"/>
        <family val="2"/>
        <scheme val="minor"/>
      </rPr>
      <t>81,6 à 88,8</t>
    </r>
  </si>
  <si>
    <r>
      <rPr>
        <sz val="12"/>
        <color theme="1"/>
        <rFont val="Calibri"/>
        <family val="2"/>
        <scheme val="minor"/>
      </rPr>
      <t>94,1 à 98,5</t>
    </r>
  </si>
  <si>
    <r>
      <rPr>
        <sz val="12"/>
        <color theme="1"/>
        <rFont val="Calibri"/>
        <family val="2"/>
        <scheme val="minor"/>
      </rPr>
      <t>90,5 à 94,3</t>
    </r>
  </si>
  <si>
    <r>
      <rPr>
        <sz val="12"/>
        <color theme="1"/>
        <rFont val="Calibri"/>
        <family val="2"/>
        <scheme val="minor"/>
      </rPr>
      <t>91,8 à 95,2</t>
    </r>
  </si>
  <si>
    <r>
      <rPr>
        <sz val="12"/>
        <color theme="1"/>
        <rFont val="Calibri"/>
        <family val="2"/>
        <scheme val="minor"/>
      </rPr>
      <t>93,6 à 96,6</t>
    </r>
  </si>
  <si>
    <r>
      <rPr>
        <sz val="12"/>
        <color theme="1"/>
        <rFont val="Calibri"/>
        <family val="2"/>
        <scheme val="minor"/>
      </rPr>
      <t>96,3 à 98,4</t>
    </r>
  </si>
  <si>
    <r>
      <rPr>
        <sz val="12"/>
        <color theme="1"/>
        <rFont val="Calibri"/>
        <family val="2"/>
        <scheme val="minor"/>
      </rPr>
      <t>78,0</t>
    </r>
  </si>
  <si>
    <r>
      <rPr>
        <sz val="12"/>
        <color theme="1"/>
        <rFont val="Calibri"/>
        <family val="2"/>
        <scheme val="minor"/>
      </rPr>
      <t>73,8 à 81,6</t>
    </r>
  </si>
  <si>
    <r>
      <rPr>
        <sz val="12"/>
        <color theme="1"/>
        <rFont val="Calibri"/>
        <family val="2"/>
        <scheme val="minor"/>
      </rPr>
      <t>81,5 à 88,7</t>
    </r>
  </si>
  <si>
    <r>
      <rPr>
        <sz val="12"/>
        <color theme="1"/>
        <rFont val="Calibri"/>
        <family val="2"/>
        <scheme val="minor"/>
      </rPr>
      <t>86,1 à 92,5</t>
    </r>
  </si>
  <si>
    <r>
      <rPr>
        <sz val="12"/>
        <color theme="1"/>
        <rFont val="Calibri"/>
        <family val="2"/>
        <scheme val="minor"/>
      </rPr>
      <t>93,3 à 97,9</t>
    </r>
  </si>
  <si>
    <r>
      <rPr>
        <sz val="12"/>
        <color theme="1"/>
        <rFont val="Calibri"/>
        <family val="2"/>
        <scheme val="minor"/>
      </rPr>
      <t>91,7 à 93,3</t>
    </r>
  </si>
  <si>
    <r>
      <rPr>
        <sz val="12"/>
        <color theme="1"/>
        <rFont val="Calibri"/>
        <family val="2"/>
        <scheme val="minor"/>
      </rPr>
      <t>94,8 à 96,1</t>
    </r>
  </si>
  <si>
    <r>
      <rPr>
        <sz val="12"/>
        <color theme="1"/>
        <rFont val="Calibri"/>
        <family val="2"/>
        <scheme val="minor"/>
      </rPr>
      <t>98,0</t>
    </r>
  </si>
  <si>
    <r>
      <rPr>
        <sz val="12"/>
        <color theme="1"/>
        <rFont val="Calibri"/>
        <family val="2"/>
        <scheme val="minor"/>
      </rPr>
      <t>97,4 à 98,4</t>
    </r>
  </si>
  <si>
    <r>
      <rPr>
        <sz val="12"/>
        <color theme="1"/>
        <rFont val="Calibri"/>
        <family val="2"/>
        <scheme val="minor"/>
      </rPr>
      <t>93,7 à 97,1</t>
    </r>
  </si>
  <si>
    <r>
      <rPr>
        <sz val="12"/>
        <color theme="1"/>
        <rFont val="Calibri"/>
        <family val="2"/>
        <scheme val="minor"/>
      </rPr>
      <t>94,6 à 97,7</t>
    </r>
  </si>
  <si>
    <r>
      <rPr>
        <sz val="12"/>
        <color theme="1"/>
        <rFont val="Calibri"/>
        <family val="2"/>
        <scheme val="minor"/>
      </rPr>
      <t>95,7 à 98,4</t>
    </r>
  </si>
  <si>
    <r>
      <rPr>
        <sz val="12"/>
        <color theme="1"/>
        <rFont val="Calibri"/>
        <family val="2"/>
        <scheme val="minor"/>
      </rPr>
      <t>97,1 à 99,2</t>
    </r>
  </si>
  <si>
    <r>
      <rPr>
        <sz val="12"/>
        <color theme="1"/>
        <rFont val="Calibri"/>
        <family val="2"/>
        <scheme val="minor"/>
      </rPr>
      <t>85,2 à 87,2</t>
    </r>
  </si>
  <si>
    <r>
      <rPr>
        <sz val="12"/>
        <color theme="1"/>
        <rFont val="Calibri"/>
        <family val="2"/>
        <scheme val="minor"/>
      </rPr>
      <t>91,2 à 92,9</t>
    </r>
  </si>
  <si>
    <r>
      <rPr>
        <sz val="12"/>
        <color theme="1"/>
        <rFont val="Calibri"/>
        <family val="2"/>
        <scheme val="minor"/>
      </rPr>
      <t>94,5 à 95,9</t>
    </r>
  </si>
  <si>
    <r>
      <rPr>
        <sz val="12"/>
        <color theme="1"/>
        <rFont val="Calibri"/>
        <family val="2"/>
        <scheme val="minor"/>
      </rPr>
      <t>84,7 à 87,5</t>
    </r>
  </si>
  <si>
    <r>
      <rPr>
        <sz val="12"/>
        <color theme="1"/>
        <rFont val="Calibri"/>
        <family val="2"/>
        <scheme val="minor"/>
      </rPr>
      <t>90,7 à 93,2</t>
    </r>
  </si>
  <si>
    <r>
      <rPr>
        <sz val="12"/>
        <color theme="1"/>
        <rFont val="Calibri"/>
        <family val="2"/>
        <scheme val="minor"/>
      </rPr>
      <t>94,0 à 96,1</t>
    </r>
  </si>
  <si>
    <r>
      <rPr>
        <sz val="12"/>
        <color theme="1"/>
        <rFont val="Calibri"/>
        <family val="2"/>
        <scheme val="minor"/>
      </rPr>
      <t>97,1 à 98,6</t>
    </r>
  </si>
  <si>
    <r>
      <rPr>
        <sz val="12"/>
        <color theme="1"/>
        <rFont val="Calibri"/>
        <family val="2"/>
        <scheme val="minor"/>
      </rPr>
      <t>84,9 à 87,7</t>
    </r>
  </si>
  <si>
    <r>
      <rPr>
        <sz val="12"/>
        <color theme="1"/>
        <rFont val="Calibri"/>
        <family val="2"/>
        <scheme val="minor"/>
      </rPr>
      <t>90,8 à 93,2</t>
    </r>
  </si>
  <si>
    <r>
      <rPr>
        <sz val="12"/>
        <color theme="1"/>
        <rFont val="Calibri"/>
        <family val="2"/>
        <scheme val="minor"/>
      </rPr>
      <t>94,1 à 96,1</t>
    </r>
  </si>
  <si>
    <r>
      <rPr>
        <sz val="12"/>
        <color theme="1"/>
        <rFont val="Calibri"/>
        <family val="2"/>
        <scheme val="minor"/>
      </rPr>
      <t>67,4 à 71,7</t>
    </r>
  </si>
  <si>
    <r>
      <rPr>
        <sz val="12"/>
        <color theme="1"/>
        <rFont val="Calibri"/>
        <family val="2"/>
        <scheme val="minor"/>
      </rPr>
      <t>73,4 à 77,5</t>
    </r>
  </si>
  <si>
    <r>
      <rPr>
        <sz val="12"/>
        <color theme="1"/>
        <rFont val="Calibri"/>
        <family val="2"/>
        <scheme val="minor"/>
      </rPr>
      <t>79,8 à 83,8</t>
    </r>
  </si>
  <si>
    <r>
      <rPr>
        <sz val="12"/>
        <color theme="1"/>
        <rFont val="Calibri"/>
        <family val="2"/>
        <scheme val="minor"/>
      </rPr>
      <t>90,0</t>
    </r>
  </si>
  <si>
    <r>
      <rPr>
        <sz val="12"/>
        <color theme="1"/>
        <rFont val="Calibri"/>
        <family val="2"/>
        <scheme val="minor"/>
      </rPr>
      <t>88,2 à 91,5</t>
    </r>
  </si>
  <si>
    <r>
      <rPr>
        <sz val="12"/>
        <color theme="1"/>
        <rFont val="Calibri"/>
        <family val="2"/>
        <scheme val="minor"/>
      </rPr>
      <t>91,8 à 93,5</t>
    </r>
  </si>
  <si>
    <r>
      <rPr>
        <sz val="12"/>
        <color theme="1"/>
        <rFont val="Calibri"/>
        <family val="2"/>
        <scheme val="minor"/>
      </rPr>
      <t>94,4 à 96,0</t>
    </r>
  </si>
  <si>
    <r>
      <rPr>
        <sz val="12"/>
        <color theme="1"/>
        <rFont val="Calibri"/>
        <family val="2"/>
        <scheme val="minor"/>
      </rPr>
      <t>96,5 à 97,8</t>
    </r>
  </si>
  <si>
    <r>
      <rPr>
        <sz val="12"/>
        <color theme="1"/>
        <rFont val="Calibri"/>
        <family val="2"/>
        <scheme val="minor"/>
      </rPr>
      <t>70,4 à 80,3</t>
    </r>
  </si>
  <si>
    <r>
      <rPr>
        <sz val="12"/>
        <color theme="1"/>
        <rFont val="Calibri"/>
        <family val="2"/>
        <scheme val="minor"/>
      </rPr>
      <t>76,9 à 86,3</t>
    </r>
  </si>
  <si>
    <r>
      <rPr>
        <sz val="12"/>
        <color theme="1"/>
        <rFont val="Calibri"/>
        <family val="2"/>
        <scheme val="minor"/>
      </rPr>
      <t>83,2 à 91,8</t>
    </r>
  </si>
  <si>
    <r>
      <rPr>
        <sz val="12"/>
        <color theme="1"/>
        <rFont val="Calibri"/>
        <family val="2"/>
        <scheme val="minor"/>
      </rPr>
      <t>90,6 à 97,3</t>
    </r>
  </si>
  <si>
    <r>
      <rPr>
        <sz val="12"/>
        <color theme="1"/>
        <rFont val="Calibri"/>
        <family val="2"/>
        <scheme val="minor"/>
      </rPr>
      <t>45,1 à 68,5</t>
    </r>
  </si>
  <si>
    <r>
      <rPr>
        <sz val="12"/>
        <color theme="1"/>
        <rFont val="Calibri"/>
        <family val="2"/>
        <scheme val="minor"/>
      </rPr>
      <t>71,0</t>
    </r>
  </si>
  <si>
    <r>
      <rPr>
        <sz val="12"/>
        <color theme="1"/>
        <rFont val="Calibri"/>
        <family val="2"/>
        <scheme val="minor"/>
      </rPr>
      <t>56,4 à 81,5</t>
    </r>
  </si>
  <si>
    <r>
      <rPr>
        <sz val="12"/>
        <color theme="1"/>
        <rFont val="Calibri"/>
        <family val="2"/>
        <scheme val="minor"/>
      </rPr>
      <t>67,9 à 92,4</t>
    </r>
  </si>
  <si>
    <r>
      <rPr>
        <sz val="12"/>
        <color theme="1"/>
        <rFont val="Calibri"/>
        <family val="2"/>
        <scheme val="minor"/>
      </rPr>
      <t>76,5 à 98,0</t>
    </r>
  </si>
  <si>
    <r>
      <rPr>
        <sz val="12"/>
        <color theme="1"/>
        <rFont val="Calibri"/>
        <family val="2"/>
        <scheme val="minor"/>
      </rPr>
      <t>74,7 à 85,4</t>
    </r>
  </si>
  <si>
    <r>
      <rPr>
        <sz val="12"/>
        <color theme="1"/>
        <rFont val="Calibri"/>
        <family val="2"/>
        <scheme val="minor"/>
      </rPr>
      <t>78,8 à 88,9</t>
    </r>
  </si>
  <si>
    <r>
      <rPr>
        <sz val="12"/>
        <color theme="1"/>
        <rFont val="Calibri"/>
        <family val="2"/>
        <scheme val="minor"/>
      </rPr>
      <t>89,0</t>
    </r>
  </si>
  <si>
    <r>
      <rPr>
        <sz val="12"/>
        <color theme="1"/>
        <rFont val="Calibri"/>
        <family val="2"/>
        <scheme val="minor"/>
      </rPr>
      <t>83,6 à 92,7</t>
    </r>
  </si>
  <si>
    <r>
      <rPr>
        <sz val="12"/>
        <color theme="1"/>
        <rFont val="Calibri"/>
        <family val="2"/>
        <scheme val="minor"/>
      </rPr>
      <t>90,5 à 97,7</t>
    </r>
  </si>
  <si>
    <r>
      <rPr>
        <sz val="12"/>
        <color theme="1"/>
        <rFont val="Calibri"/>
        <family val="2"/>
        <scheme val="minor"/>
      </rPr>
      <t>52,6 à 54,7</t>
    </r>
  </si>
  <si>
    <r>
      <rPr>
        <sz val="12"/>
        <color theme="1"/>
        <rFont val="Calibri"/>
        <family val="2"/>
        <scheme val="minor"/>
      </rPr>
      <t>67,3 à 69,6</t>
    </r>
  </si>
  <si>
    <r>
      <rPr>
        <sz val="12"/>
        <color theme="1"/>
        <rFont val="Calibri"/>
        <family val="2"/>
        <scheme val="minor"/>
      </rPr>
      <t>80,0</t>
    </r>
  </si>
  <si>
    <r>
      <rPr>
        <sz val="12"/>
        <color theme="1"/>
        <rFont val="Calibri"/>
        <family val="2"/>
        <scheme val="minor"/>
      </rPr>
      <t>78,8 à 81,0</t>
    </r>
  </si>
  <si>
    <r>
      <rPr>
        <sz val="12"/>
        <color theme="1"/>
        <rFont val="Calibri"/>
        <family val="2"/>
        <scheme val="minor"/>
      </rPr>
      <t>89,6 à 91,4</t>
    </r>
  </si>
  <si>
    <r>
      <rPr>
        <sz val="12"/>
        <color theme="1"/>
        <rFont val="Calibri"/>
        <family val="2"/>
        <scheme val="minor"/>
      </rPr>
      <t>54,0 à 56,8</t>
    </r>
  </si>
  <si>
    <r>
      <rPr>
        <sz val="12"/>
        <color theme="1"/>
        <rFont val="Calibri"/>
        <family val="2"/>
        <scheme val="minor"/>
      </rPr>
      <t>68,5 à 71,5</t>
    </r>
  </si>
  <si>
    <r>
      <rPr>
        <sz val="12"/>
        <color theme="1"/>
        <rFont val="Calibri"/>
        <family val="2"/>
        <scheme val="minor"/>
      </rPr>
      <t>79,3 à 82,1</t>
    </r>
  </si>
  <si>
    <r>
      <rPr>
        <sz val="12"/>
        <color theme="1"/>
        <rFont val="Calibri"/>
        <family val="2"/>
        <scheme val="minor"/>
      </rPr>
      <t>89,6 à 91,9</t>
    </r>
  </si>
  <si>
    <r>
      <rPr>
        <sz val="12"/>
        <color theme="1"/>
        <rFont val="Calibri"/>
        <family val="2"/>
        <scheme val="minor"/>
      </rPr>
      <t>44,4 à 61,1</t>
    </r>
  </si>
  <si>
    <r>
      <rPr>
        <sz val="12"/>
        <color theme="1"/>
        <rFont val="Calibri"/>
        <family val="2"/>
        <scheme val="minor"/>
      </rPr>
      <t>70,7 à 88,1</t>
    </r>
  </si>
  <si>
    <r>
      <rPr>
        <sz val="12"/>
        <color theme="1"/>
        <rFont val="Calibri"/>
        <family val="2"/>
        <scheme val="minor"/>
      </rPr>
      <t>81,7 à 97,4</t>
    </r>
  </si>
  <si>
    <r>
      <rPr>
        <sz val="12"/>
        <color theme="1"/>
        <rFont val="Calibri"/>
        <family val="2"/>
        <scheme val="minor"/>
      </rPr>
      <t>85,6 à 99,1</t>
    </r>
  </si>
  <si>
    <r>
      <rPr>
        <sz val="12"/>
        <color theme="1"/>
        <rFont val="Calibri"/>
        <family val="2"/>
        <scheme val="minor"/>
      </rPr>
      <t>30,0</t>
    </r>
  </si>
  <si>
    <r>
      <rPr>
        <sz val="12"/>
        <color theme="1"/>
        <rFont val="Calibri"/>
        <family val="2"/>
        <scheme val="minor"/>
      </rPr>
      <t>26,5 à 33,6</t>
    </r>
  </si>
  <si>
    <r>
      <rPr>
        <sz val="12"/>
        <color theme="1"/>
        <rFont val="Calibri"/>
        <family val="2"/>
        <scheme val="minor"/>
      </rPr>
      <t>49,2 à 59,9</t>
    </r>
  </si>
  <si>
    <r>
      <rPr>
        <sz val="12"/>
        <color theme="1"/>
        <rFont val="Calibri"/>
        <family val="2"/>
        <scheme val="minor"/>
      </rPr>
      <t>77,0</t>
    </r>
  </si>
  <si>
    <r>
      <rPr>
        <sz val="12"/>
        <color theme="1"/>
        <rFont val="Calibri"/>
        <family val="2"/>
        <scheme val="minor"/>
      </rPr>
      <t>70,7 à 82,1</t>
    </r>
  </si>
  <si>
    <r>
      <rPr>
        <sz val="12"/>
        <color theme="1"/>
        <rFont val="Calibri"/>
        <family val="2"/>
        <scheme val="minor"/>
      </rPr>
      <t>84,9 à 94,2</t>
    </r>
  </si>
  <si>
    <r>
      <rPr>
        <sz val="12"/>
        <color theme="1"/>
        <rFont val="Calibri"/>
        <family val="2"/>
        <scheme val="minor"/>
      </rPr>
      <t>26,0</t>
    </r>
  </si>
  <si>
    <r>
      <rPr>
        <sz val="12"/>
        <color theme="1"/>
        <rFont val="Calibri"/>
        <family val="2"/>
        <scheme val="minor"/>
      </rPr>
      <t>46,0</t>
    </r>
  </si>
  <si>
    <r>
      <rPr>
        <sz val="12"/>
        <color theme="1"/>
        <rFont val="Calibri"/>
        <family val="2"/>
        <scheme val="minor"/>
      </rPr>
      <t>43,7 à 48,4</t>
    </r>
  </si>
  <si>
    <r>
      <rPr>
        <sz val="12"/>
        <color theme="1"/>
        <rFont val="Calibri"/>
        <family val="2"/>
        <scheme val="minor"/>
      </rPr>
      <t>61,0</t>
    </r>
  </si>
  <si>
    <r>
      <rPr>
        <sz val="12"/>
        <color theme="1"/>
        <rFont val="Calibri"/>
        <family val="2"/>
        <scheme val="minor"/>
      </rPr>
      <t>58,2 à 63,6</t>
    </r>
  </si>
  <si>
    <r>
      <rPr>
        <sz val="12"/>
        <color theme="1"/>
        <rFont val="Calibri"/>
        <family val="2"/>
        <scheme val="minor"/>
      </rPr>
      <t>72,3 à 77,9</t>
    </r>
  </si>
  <si>
    <r>
      <rPr>
        <sz val="12"/>
        <color theme="1"/>
        <rFont val="Calibri"/>
        <family val="2"/>
        <scheme val="minor"/>
      </rPr>
      <t>84,1 à 89,0</t>
    </r>
  </si>
  <si>
    <r>
      <rPr>
        <sz val="12"/>
        <color theme="1"/>
        <rFont val="Calibri"/>
        <family val="2"/>
        <scheme val="minor"/>
      </rPr>
      <t>86,7 à 88,8</t>
    </r>
  </si>
  <si>
    <r>
      <rPr>
        <sz val="12"/>
        <color theme="1"/>
        <rFont val="Calibri"/>
        <family val="2"/>
        <scheme val="minor"/>
      </rPr>
      <t>90,9 à 92,8</t>
    </r>
  </si>
  <si>
    <r>
      <rPr>
        <sz val="12"/>
        <color theme="1"/>
        <rFont val="Calibri"/>
        <family val="2"/>
        <scheme val="minor"/>
      </rPr>
      <t>95,0</t>
    </r>
  </si>
  <si>
    <r>
      <rPr>
        <sz val="12"/>
        <color theme="1"/>
        <rFont val="Calibri"/>
        <family val="2"/>
        <scheme val="minor"/>
      </rPr>
      <t>94,1 à 95,7</t>
    </r>
  </si>
  <si>
    <r>
      <rPr>
        <sz val="12"/>
        <color theme="1"/>
        <rFont val="Calibri"/>
        <family val="2"/>
        <scheme val="minor"/>
      </rPr>
      <t>97,0 à 98,2</t>
    </r>
  </si>
  <si>
    <r>
      <rPr>
        <sz val="12"/>
        <color theme="1"/>
        <rFont val="Calibri"/>
        <family val="2"/>
        <scheme val="minor"/>
      </rPr>
      <t>88,4 à 90,6</t>
    </r>
  </si>
  <si>
    <r>
      <rPr>
        <sz val="12"/>
        <color theme="1"/>
        <rFont val="Calibri"/>
        <family val="2"/>
        <scheme val="minor"/>
      </rPr>
      <t>91,9 à 93,9</t>
    </r>
  </si>
  <si>
    <r>
      <rPr>
        <sz val="12"/>
        <color theme="1"/>
        <rFont val="Calibri"/>
        <family val="2"/>
        <scheme val="minor"/>
      </rPr>
      <t>94,8 à 96,5</t>
    </r>
  </si>
  <si>
    <r>
      <rPr>
        <sz val="12"/>
        <color theme="1"/>
        <rFont val="Calibri"/>
        <family val="2"/>
        <scheme val="minor"/>
      </rPr>
      <t>97,1 à 98,4</t>
    </r>
  </si>
  <si>
    <r>
      <rPr>
        <b/>
        <sz val="12"/>
        <color theme="1"/>
        <rFont val="Calibri"/>
        <family val="2"/>
        <scheme val="minor"/>
      </rPr>
      <t>Abréviations</t>
    </r>
    <r>
      <rPr>
        <sz val="12"/>
        <color theme="1"/>
        <rFont val="Calibri"/>
        <family val="2"/>
        <scheme val="minor"/>
      </rPr>
      <t> :</t>
    </r>
  </si>
  <si>
    <r>
      <rPr>
        <sz val="12"/>
        <color theme="1"/>
        <rFont val="Calibri"/>
        <family val="2"/>
        <scheme val="minor"/>
      </rPr>
      <t>†Zéro année de survie équivaut à la survie non conditionnelle sur cinq ans (c.-à-d. le rapport de survie relative sur cinq ans)</t>
    </r>
  </si>
  <si>
    <r>
      <rPr>
        <sz val="12"/>
        <color theme="1"/>
        <rFont val="Calibri"/>
        <family val="2"/>
        <scheme val="minor"/>
      </rPr>
      <t>‡L’estimation n’a pas pu être calculée</t>
    </r>
  </si>
  <si>
    <r>
      <rPr>
        <sz val="12"/>
        <color theme="1"/>
        <rFont val="Symbol"/>
        <family val="1"/>
        <charset val="2"/>
      </rPr>
      <t>·</t>
    </r>
    <r>
      <rPr>
        <sz val="7"/>
        <color theme="1"/>
        <rFont val="Times New Roman"/>
        <family val="1"/>
      </rPr>
      <t xml:space="preserve">         </t>
    </r>
    <r>
      <rPr>
        <sz val="12"/>
        <color theme="1"/>
        <rFont val="Calibri"/>
        <family val="2"/>
        <scheme val="minor"/>
      </rPr>
      <t xml:space="preserve">Le cancer de la vessie comprend les cas de carcinome </t>
    </r>
    <r>
      <rPr>
        <i/>
        <sz val="12"/>
        <color theme="1"/>
        <rFont val="Calibri"/>
        <family val="2"/>
        <scheme val="minor"/>
      </rPr>
      <t>in situ</t>
    </r>
    <r>
      <rPr>
        <sz val="12"/>
        <color theme="1"/>
        <rFont val="Calibri"/>
        <family val="2"/>
        <scheme val="minor"/>
      </rPr>
      <t>.</t>
    </r>
  </si>
  <si>
    <r>
      <rPr>
        <b/>
        <sz val="12"/>
        <color theme="1"/>
        <rFont val="Calibri"/>
        <family val="2"/>
        <scheme val="minor"/>
      </rPr>
      <t>Source de données</t>
    </r>
    <r>
      <rPr>
        <sz val="12"/>
        <color theme="1"/>
        <rFont val="Calibri"/>
        <family val="2"/>
        <scheme val="minor"/>
      </rPr>
      <t> : Registre des cas de cancer de l’Ontario (décembre 2022), Santé Ontario (Action Cancer Ontario)</t>
    </r>
  </si>
  <si>
    <r>
      <rPr>
        <b/>
        <sz val="12"/>
        <color theme="1"/>
        <rFont val="Calibri"/>
        <family val="2"/>
        <scheme val="minor"/>
      </rPr>
      <t>Hommes et femmes combinés</t>
    </r>
    <r>
      <rPr>
        <sz val="12"/>
        <color theme="1"/>
        <rFont val="Calibri"/>
        <family val="2"/>
        <scheme val="minor"/>
      </rPr>
      <t xml:space="preserve">
–
Valeur de prévalence sur 10 ans</t>
    </r>
  </si>
  <si>
    <r>
      <rPr>
        <b/>
        <sz val="12"/>
        <color theme="1"/>
        <rFont val="Calibri"/>
        <family val="2"/>
        <scheme val="minor"/>
      </rPr>
      <t>Hommes et femmes combinés</t>
    </r>
    <r>
      <rPr>
        <sz val="12"/>
        <color theme="1"/>
        <rFont val="Calibri"/>
        <family val="2"/>
        <scheme val="minor"/>
      </rPr>
      <t xml:space="preserve">
–
Proportion de prévalence sur 10 ans</t>
    </r>
  </si>
  <si>
    <r>
      <rPr>
        <b/>
        <sz val="12"/>
        <color theme="1"/>
        <rFont val="Calibri"/>
        <family val="2"/>
        <scheme val="minor"/>
      </rPr>
      <t>Hommes et femmes combinés</t>
    </r>
    <r>
      <rPr>
        <sz val="12"/>
        <color theme="1"/>
        <rFont val="Calibri"/>
        <family val="2"/>
        <scheme val="minor"/>
      </rPr>
      <t xml:space="preserve">
–
Valeur de prévalence sur 30 ans</t>
    </r>
  </si>
  <si>
    <r>
      <rPr>
        <b/>
        <sz val="12"/>
        <color theme="1"/>
        <rFont val="Calibri"/>
        <family val="2"/>
        <scheme val="minor"/>
      </rPr>
      <t>Hommes et femmes combinés</t>
    </r>
    <r>
      <rPr>
        <sz val="12"/>
        <color theme="1"/>
        <rFont val="Calibri"/>
        <family val="2"/>
        <scheme val="minor"/>
      </rPr>
      <t xml:space="preserve">
–
Proportion de prévalence sur 30 ans</t>
    </r>
  </si>
  <si>
    <r>
      <rPr>
        <b/>
        <sz val="12"/>
        <color theme="1"/>
        <rFont val="Calibri"/>
        <family val="2"/>
        <scheme val="minor"/>
      </rPr>
      <t>Hommes</t>
    </r>
    <r>
      <rPr>
        <sz val="12"/>
        <color theme="1"/>
        <rFont val="Calibri"/>
        <family val="2"/>
        <scheme val="minor"/>
      </rPr>
      <t xml:space="preserve">
–
Valeur de prévalence sur 10 ans</t>
    </r>
  </si>
  <si>
    <r>
      <rPr>
        <b/>
        <sz val="12"/>
        <color theme="1"/>
        <rFont val="Calibri"/>
        <family val="2"/>
        <scheme val="minor"/>
      </rPr>
      <t>Hommes</t>
    </r>
    <r>
      <rPr>
        <sz val="12"/>
        <color theme="1"/>
        <rFont val="Calibri"/>
        <family val="2"/>
        <scheme val="minor"/>
      </rPr>
      <t xml:space="preserve">
–
Proportion de prévalence sur 10 ans</t>
    </r>
  </si>
  <si>
    <r>
      <rPr>
        <b/>
        <sz val="12"/>
        <color theme="1"/>
        <rFont val="Calibri"/>
        <family val="2"/>
        <scheme val="minor"/>
      </rPr>
      <t>Hommes</t>
    </r>
    <r>
      <rPr>
        <sz val="12"/>
        <color theme="1"/>
        <rFont val="Calibri"/>
        <family val="2"/>
        <scheme val="minor"/>
      </rPr>
      <t xml:space="preserve">
–
Valeur de prévalence sur 30 ans</t>
    </r>
  </si>
  <si>
    <r>
      <rPr>
        <b/>
        <sz val="12"/>
        <color theme="1"/>
        <rFont val="Calibri"/>
        <family val="2"/>
        <scheme val="minor"/>
      </rPr>
      <t>Hommes</t>
    </r>
    <r>
      <rPr>
        <sz val="12"/>
        <color theme="1"/>
        <rFont val="Calibri"/>
        <family val="2"/>
        <scheme val="minor"/>
      </rPr>
      <t xml:space="preserve">
–
Proportion de prévalence sur 30 ans</t>
    </r>
  </si>
  <si>
    <r>
      <rPr>
        <b/>
        <sz val="12"/>
        <color theme="1"/>
        <rFont val="Calibri"/>
        <family val="2"/>
        <scheme val="minor"/>
      </rPr>
      <t>Femmes</t>
    </r>
    <r>
      <rPr>
        <sz val="12"/>
        <color theme="1"/>
        <rFont val="Calibri"/>
        <family val="2"/>
        <scheme val="minor"/>
      </rPr>
      <t xml:space="preserve">
–
Valeur de prévalence sur 10 ans</t>
    </r>
  </si>
  <si>
    <r>
      <rPr>
        <b/>
        <sz val="12"/>
        <color theme="1"/>
        <rFont val="Calibri"/>
        <family val="2"/>
        <scheme val="minor"/>
      </rPr>
      <t>Femmes</t>
    </r>
    <r>
      <rPr>
        <sz val="12"/>
        <color theme="1"/>
        <rFont val="Calibri"/>
        <family val="2"/>
        <scheme val="minor"/>
      </rPr>
      <t xml:space="preserve">
–
Proportion de prévalence sur 10 ans</t>
    </r>
  </si>
  <si>
    <r>
      <rPr>
        <b/>
        <sz val="12"/>
        <color theme="1"/>
        <rFont val="Calibri"/>
        <family val="2"/>
        <scheme val="minor"/>
      </rPr>
      <t>Femmes</t>
    </r>
    <r>
      <rPr>
        <sz val="12"/>
        <color theme="1"/>
        <rFont val="Calibri"/>
        <family val="2"/>
        <scheme val="minor"/>
      </rPr>
      <t xml:space="preserve">
–
Valeur de prévalence sur 30 ans</t>
    </r>
  </si>
  <si>
    <r>
      <rPr>
        <b/>
        <sz val="12"/>
        <color theme="1"/>
        <rFont val="Calibri"/>
        <family val="2"/>
        <scheme val="minor"/>
      </rPr>
      <t>Femmes</t>
    </r>
    <r>
      <rPr>
        <sz val="12"/>
        <color theme="1"/>
        <rFont val="Calibri"/>
        <family val="2"/>
        <scheme val="minor"/>
      </rPr>
      <t xml:space="preserve">
–
Proportion de prévalence sur 30 ans</t>
    </r>
  </si>
  <si>
    <r>
      <rPr>
        <sz val="12"/>
        <rFont val="Calibri"/>
        <family val="2"/>
        <scheme val="minor"/>
      </rPr>
      <t>Cerveau et autres cancers du système nerveux - tumeurs non malignes†</t>
    </r>
  </si>
  <si>
    <r>
      <rPr>
        <sz val="12"/>
        <rFont val="Calibri"/>
        <family val="2"/>
        <scheme val="minor"/>
      </rPr>
      <t xml:space="preserve">  Méningiomes†</t>
    </r>
  </si>
  <si>
    <r>
      <rPr>
        <sz val="12"/>
        <rFont val="Calibri"/>
        <family val="2"/>
        <scheme val="minor"/>
      </rPr>
      <t xml:space="preserve">  Glandes pituitaires et pinéales et canal crâniopharyngien†</t>
    </r>
  </si>
  <si>
    <r>
      <rPr>
        <sz val="12"/>
        <rFont val="Calibri"/>
        <family val="2"/>
        <scheme val="minor"/>
      </rPr>
      <t xml:space="preserve">Utérin </t>
    </r>
  </si>
  <si>
    <r>
      <rPr>
        <sz val="12"/>
        <rFont val="Calibri"/>
        <family val="2"/>
        <scheme val="minor"/>
      </rPr>
      <t xml:space="preserve">Leucémie </t>
    </r>
  </si>
  <si>
    <r>
      <rPr>
        <sz val="12"/>
        <rFont val="Calibri"/>
        <family val="2"/>
        <scheme val="minor"/>
      </rPr>
      <t>Leucémie lymphoblastique aiguë</t>
    </r>
  </si>
  <si>
    <r>
      <rPr>
        <sz val="12"/>
        <rFont val="Calibri"/>
        <family val="2"/>
        <scheme val="minor"/>
      </rPr>
      <t>Leucémie monocytaire aiguë</t>
    </r>
  </si>
  <si>
    <r>
      <rPr>
        <sz val="12"/>
        <rFont val="Calibri"/>
        <family val="2"/>
        <scheme val="minor"/>
      </rPr>
      <t>Leucémie aiguë myéloïde</t>
    </r>
  </si>
  <si>
    <r>
      <rPr>
        <sz val="12"/>
        <rFont val="Calibri"/>
        <family val="2"/>
        <scheme val="minor"/>
      </rPr>
      <t>Leucémie lymphoïde chronique</t>
    </r>
  </si>
  <si>
    <r>
      <rPr>
        <sz val="12"/>
        <rFont val="Calibri"/>
        <family val="2"/>
        <scheme val="minor"/>
      </rPr>
      <t>Leucémie myéloïde chronique</t>
    </r>
  </si>
  <si>
    <r>
      <rPr>
        <sz val="12"/>
        <rFont val="Calibri"/>
        <family val="2"/>
        <scheme val="minor"/>
      </rPr>
      <t xml:space="preserve">Poumon </t>
    </r>
  </si>
  <si>
    <r>
      <rPr>
        <b/>
        <sz val="12"/>
        <color theme="1"/>
        <rFont val="Calibri"/>
        <family val="2"/>
        <scheme val="minor"/>
      </rPr>
      <t>Abréviation</t>
    </r>
    <r>
      <rPr>
        <sz val="12"/>
        <color theme="1"/>
        <rFont val="Calibri"/>
        <family val="2"/>
        <scheme val="minor"/>
      </rPr>
      <t> : S.O. signifie « sans objet »</t>
    </r>
  </si>
  <si>
    <r>
      <rPr>
        <sz val="12"/>
        <color theme="1"/>
        <rFont val="Symbol"/>
        <family val="1"/>
        <charset val="2"/>
      </rPr>
      <t>·</t>
    </r>
    <r>
      <rPr>
        <sz val="7"/>
        <color theme="1"/>
        <rFont val="Times New Roman"/>
        <family val="1"/>
      </rPr>
      <t xml:space="preserve">         </t>
    </r>
    <r>
      <rPr>
        <sz val="12"/>
        <color theme="1"/>
        <rFont val="Calibri"/>
        <family val="2"/>
        <scheme val="minor"/>
      </rPr>
      <t>Comme le Registre des cas de cancer de l’Ontario a commencé à enregistrer systématiquement les tumeurs cérébrales non malignes et d’autres systèmes nerveux à partir de 2010, les valeurs de prévalence pour ces cas sont seulement fournies à partir de 2010 et sont basées sur les règles du Programme de surveillance, d’épidémiologie et de résultats finaux pour le comptage des cancers primaires multiples.</t>
    </r>
  </si>
  <si>
    <r>
      <rPr>
        <sz val="12"/>
        <color theme="1"/>
        <rFont val="Symbol"/>
        <family val="1"/>
        <charset val="2"/>
      </rPr>
      <t>·</t>
    </r>
    <r>
      <rPr>
        <sz val="7"/>
        <color theme="1"/>
        <rFont val="Times New Roman"/>
        <family val="1"/>
      </rPr>
      <t xml:space="preserve">         </t>
    </r>
    <r>
      <rPr>
        <sz val="12"/>
        <color theme="1"/>
        <rFont val="Calibri"/>
        <family val="2"/>
        <scheme val="minor"/>
      </rPr>
      <t>Les proportions de prévalence sont par 100 000 personnes.</t>
    </r>
  </si>
  <si>
    <r>
      <rPr>
        <sz val="12"/>
        <color theme="1"/>
        <rFont val="Symbol"/>
        <family val="1"/>
        <charset val="2"/>
      </rPr>
      <t>·</t>
    </r>
    <r>
      <rPr>
        <sz val="7"/>
        <color theme="1"/>
        <rFont val="Times New Roman"/>
        <family val="1"/>
      </rPr>
      <t xml:space="preserve">         </t>
    </r>
    <r>
      <rPr>
        <sz val="12"/>
        <color theme="1"/>
        <rFont val="Calibri"/>
        <family val="2"/>
        <scheme val="minor"/>
      </rPr>
      <t>Les chiffres pour les sous-sièges et les sous-types de cancer peuvent ne pas correspondre au total, car tous les sous-sièges et sous-types ne sont pas inclus.</t>
    </r>
  </si>
  <si>
    <r>
      <rPr>
        <b/>
        <sz val="12"/>
        <color theme="1"/>
        <rFont val="Calibri"/>
        <family val="2"/>
        <scheme val="minor"/>
      </rPr>
      <t>Hommes et femmes combinés</t>
    </r>
    <r>
      <rPr>
        <sz val="12"/>
        <color theme="1"/>
        <rFont val="Calibri"/>
        <family val="2"/>
        <scheme val="minor"/>
      </rPr>
      <t xml:space="preserve">
–
Nombres 
(0 à 39 ans)</t>
    </r>
  </si>
  <si>
    <r>
      <rPr>
        <b/>
        <sz val="12"/>
        <color theme="1"/>
        <rFont val="Calibri"/>
        <family val="2"/>
        <scheme val="minor"/>
      </rPr>
      <t>Hommes et femmes combinés</t>
    </r>
    <r>
      <rPr>
        <sz val="12"/>
        <color theme="1"/>
        <rFont val="Calibri"/>
        <family val="2"/>
        <scheme val="minor"/>
      </rPr>
      <t xml:space="preserve">
–
Proportion 
(0 à 39 ans)</t>
    </r>
  </si>
  <si>
    <r>
      <rPr>
        <b/>
        <sz val="12"/>
        <color theme="1"/>
        <rFont val="Calibri"/>
        <family val="2"/>
        <scheme val="minor"/>
      </rPr>
      <t>Hommes et femmes combinés</t>
    </r>
    <r>
      <rPr>
        <sz val="12"/>
        <color theme="1"/>
        <rFont val="Calibri"/>
        <family val="2"/>
        <scheme val="minor"/>
      </rPr>
      <t xml:space="preserve">
–
Nombres 
(40 à 59 ans)</t>
    </r>
  </si>
  <si>
    <r>
      <rPr>
        <b/>
        <sz val="12"/>
        <color theme="1"/>
        <rFont val="Calibri"/>
        <family val="2"/>
        <scheme val="minor"/>
      </rPr>
      <t>Hommes et femmes combinés</t>
    </r>
    <r>
      <rPr>
        <sz val="12"/>
        <color theme="1"/>
        <rFont val="Calibri"/>
        <family val="2"/>
        <scheme val="minor"/>
      </rPr>
      <t xml:space="preserve">
–
Proportion 
(40 à 59 ans)</t>
    </r>
  </si>
  <si>
    <r>
      <rPr>
        <b/>
        <sz val="12"/>
        <color theme="1"/>
        <rFont val="Calibri"/>
        <family val="2"/>
        <scheme val="minor"/>
      </rPr>
      <t>Hommes et femmes combinés</t>
    </r>
    <r>
      <rPr>
        <sz val="12"/>
        <color theme="1"/>
        <rFont val="Calibri"/>
        <family val="2"/>
        <scheme val="minor"/>
      </rPr>
      <t xml:space="preserve">
–
Nombres 
(60 à 79 ans)</t>
    </r>
  </si>
  <si>
    <r>
      <rPr>
        <b/>
        <sz val="12"/>
        <color theme="1"/>
        <rFont val="Calibri"/>
        <family val="2"/>
        <scheme val="minor"/>
      </rPr>
      <t>Hommes et femmes combinés</t>
    </r>
    <r>
      <rPr>
        <sz val="12"/>
        <color theme="1"/>
        <rFont val="Calibri"/>
        <family val="2"/>
        <scheme val="minor"/>
      </rPr>
      <t xml:space="preserve">
–
Proportion 
(60 à 79 ans)</t>
    </r>
  </si>
  <si>
    <r>
      <rPr>
        <b/>
        <sz val="12"/>
        <color theme="1"/>
        <rFont val="Calibri"/>
        <family val="2"/>
        <scheme val="minor"/>
      </rPr>
      <t>Hommes et femmes combinés</t>
    </r>
    <r>
      <rPr>
        <sz val="12"/>
        <color theme="1"/>
        <rFont val="Calibri"/>
        <family val="2"/>
        <scheme val="minor"/>
      </rPr>
      <t xml:space="preserve">
–
Nombres 
(80 ans et plus)</t>
    </r>
  </si>
  <si>
    <r>
      <rPr>
        <b/>
        <sz val="12"/>
        <color theme="1"/>
        <rFont val="Calibri"/>
        <family val="2"/>
        <scheme val="minor"/>
      </rPr>
      <t>Hommes et femmes combinés</t>
    </r>
    <r>
      <rPr>
        <sz val="12"/>
        <color theme="1"/>
        <rFont val="Calibri"/>
        <family val="2"/>
        <scheme val="minor"/>
      </rPr>
      <t xml:space="preserve">
–
Proportion 
(80 ans et plus)</t>
    </r>
  </si>
  <si>
    <r>
      <rPr>
        <b/>
        <sz val="12"/>
        <color theme="1"/>
        <rFont val="Calibri"/>
        <family val="2"/>
        <scheme val="minor"/>
      </rPr>
      <t>Hommes</t>
    </r>
    <r>
      <rPr>
        <sz val="12"/>
        <color theme="1"/>
        <rFont val="Calibri"/>
        <family val="2"/>
        <scheme val="minor"/>
      </rPr>
      <t xml:space="preserve">
–
Nombres 
(0 à 39 ans)</t>
    </r>
  </si>
  <si>
    <r>
      <rPr>
        <b/>
        <sz val="12"/>
        <color theme="1"/>
        <rFont val="Calibri"/>
        <family val="2"/>
        <scheme val="minor"/>
      </rPr>
      <t>Hommes</t>
    </r>
    <r>
      <rPr>
        <sz val="12"/>
        <color theme="1"/>
        <rFont val="Calibri"/>
        <family val="2"/>
        <scheme val="minor"/>
      </rPr>
      <t xml:space="preserve">
–
Proportion 
(0 à 39 ans)</t>
    </r>
  </si>
  <si>
    <r>
      <rPr>
        <b/>
        <sz val="12"/>
        <color theme="1"/>
        <rFont val="Calibri"/>
        <family val="2"/>
        <scheme val="minor"/>
      </rPr>
      <t>Hommes</t>
    </r>
    <r>
      <rPr>
        <sz val="12"/>
        <color theme="1"/>
        <rFont val="Calibri"/>
        <family val="2"/>
        <scheme val="minor"/>
      </rPr>
      <t xml:space="preserve">
–
Nombres 
(40 à 59 ans)</t>
    </r>
  </si>
  <si>
    <r>
      <rPr>
        <b/>
        <sz val="12"/>
        <color theme="1"/>
        <rFont val="Calibri"/>
        <family val="2"/>
        <scheme val="minor"/>
      </rPr>
      <t>Hommes</t>
    </r>
    <r>
      <rPr>
        <sz val="12"/>
        <color theme="1"/>
        <rFont val="Calibri"/>
        <family val="2"/>
        <scheme val="minor"/>
      </rPr>
      <t xml:space="preserve">
–
Proportion 
(40 à 59 ans)</t>
    </r>
  </si>
  <si>
    <r>
      <rPr>
        <b/>
        <sz val="12"/>
        <color theme="1"/>
        <rFont val="Calibri"/>
        <family val="2"/>
        <scheme val="minor"/>
      </rPr>
      <t>Hommes</t>
    </r>
    <r>
      <rPr>
        <sz val="12"/>
        <color theme="1"/>
        <rFont val="Calibri"/>
        <family val="2"/>
        <scheme val="minor"/>
      </rPr>
      <t xml:space="preserve">
–
Nombres 
(60 à 79 ans)</t>
    </r>
  </si>
  <si>
    <r>
      <rPr>
        <b/>
        <sz val="12"/>
        <color theme="1"/>
        <rFont val="Calibri"/>
        <family val="2"/>
        <scheme val="minor"/>
      </rPr>
      <t>Hommes</t>
    </r>
    <r>
      <rPr>
        <sz val="12"/>
        <color theme="1"/>
        <rFont val="Calibri"/>
        <family val="2"/>
        <scheme val="minor"/>
      </rPr>
      <t xml:space="preserve">
–
Proportion 
(60 à 79 ans)</t>
    </r>
  </si>
  <si>
    <r>
      <rPr>
        <b/>
        <sz val="12"/>
        <color theme="1"/>
        <rFont val="Calibri"/>
        <family val="2"/>
        <scheme val="minor"/>
      </rPr>
      <t>Hommes</t>
    </r>
    <r>
      <rPr>
        <sz val="12"/>
        <color theme="1"/>
        <rFont val="Calibri"/>
        <family val="2"/>
        <scheme val="minor"/>
      </rPr>
      <t xml:space="preserve">
–
Nombres 
(80 ans et plus)</t>
    </r>
  </si>
  <si>
    <r>
      <rPr>
        <b/>
        <sz val="12"/>
        <color theme="1"/>
        <rFont val="Calibri"/>
        <family val="2"/>
        <scheme val="minor"/>
      </rPr>
      <t>Hommes</t>
    </r>
    <r>
      <rPr>
        <sz val="12"/>
        <color theme="1"/>
        <rFont val="Calibri"/>
        <family val="2"/>
        <scheme val="minor"/>
      </rPr>
      <t xml:space="preserve">
–
Proportion 
(80 ans et plus)</t>
    </r>
  </si>
  <si>
    <r>
      <rPr>
        <sz val="12"/>
        <color theme="1"/>
        <rFont val="Calibri"/>
        <family val="2"/>
        <scheme val="minor"/>
      </rPr>
      <t>290†</t>
    </r>
  </si>
  <si>
    <r>
      <rPr>
        <b/>
        <sz val="12"/>
        <color theme="1"/>
        <rFont val="Calibri"/>
        <family val="2"/>
        <scheme val="minor"/>
      </rPr>
      <t>Femmes</t>
    </r>
    <r>
      <rPr>
        <sz val="12"/>
        <color theme="1"/>
        <rFont val="Calibri"/>
        <family val="2"/>
        <scheme val="minor"/>
      </rPr>
      <t xml:space="preserve">
–
Nombres 
(0 à 39 ans)</t>
    </r>
  </si>
  <si>
    <r>
      <rPr>
        <b/>
        <sz val="12"/>
        <color theme="1"/>
        <rFont val="Calibri"/>
        <family val="2"/>
        <scheme val="minor"/>
      </rPr>
      <t>Femmes</t>
    </r>
    <r>
      <rPr>
        <sz val="12"/>
        <color theme="1"/>
        <rFont val="Calibri"/>
        <family val="2"/>
        <scheme val="minor"/>
      </rPr>
      <t xml:space="preserve">
–
Proportion 
(0 à 39 ans)</t>
    </r>
  </si>
  <si>
    <r>
      <rPr>
        <b/>
        <sz val="12"/>
        <color theme="1"/>
        <rFont val="Calibri"/>
        <family val="2"/>
        <scheme val="minor"/>
      </rPr>
      <t>Femmes</t>
    </r>
    <r>
      <rPr>
        <sz val="12"/>
        <color theme="1"/>
        <rFont val="Calibri"/>
        <family val="2"/>
        <scheme val="minor"/>
      </rPr>
      <t xml:space="preserve">
–
Nombres 
(40 à 59 ans)</t>
    </r>
  </si>
  <si>
    <r>
      <rPr>
        <b/>
        <sz val="12"/>
        <color theme="1"/>
        <rFont val="Calibri"/>
        <family val="2"/>
        <scheme val="minor"/>
      </rPr>
      <t>Femmes</t>
    </r>
    <r>
      <rPr>
        <sz val="12"/>
        <color theme="1"/>
        <rFont val="Calibri"/>
        <family val="2"/>
        <scheme val="minor"/>
      </rPr>
      <t xml:space="preserve">
–
Proportion 
(40 à 59 ans)</t>
    </r>
  </si>
  <si>
    <r>
      <rPr>
        <b/>
        <sz val="12"/>
        <color theme="1"/>
        <rFont val="Calibri"/>
        <family val="2"/>
        <scheme val="minor"/>
      </rPr>
      <t>Femmes</t>
    </r>
    <r>
      <rPr>
        <sz val="12"/>
        <color theme="1"/>
        <rFont val="Calibri"/>
        <family val="2"/>
        <scheme val="minor"/>
      </rPr>
      <t xml:space="preserve">
–
Nombres 
(60 à 79 ans)</t>
    </r>
  </si>
  <si>
    <r>
      <rPr>
        <b/>
        <sz val="12"/>
        <color theme="1"/>
        <rFont val="Calibri"/>
        <family val="2"/>
        <scheme val="minor"/>
      </rPr>
      <t>Femmes</t>
    </r>
    <r>
      <rPr>
        <sz val="12"/>
        <color theme="1"/>
        <rFont val="Calibri"/>
        <family val="2"/>
        <scheme val="minor"/>
      </rPr>
      <t xml:space="preserve">
–
Proportion 
(60 à 79 ans)</t>
    </r>
  </si>
  <si>
    <r>
      <rPr>
        <b/>
        <sz val="12"/>
        <color theme="1"/>
        <rFont val="Calibri"/>
        <family val="2"/>
        <scheme val="minor"/>
      </rPr>
      <t>Femmes</t>
    </r>
    <r>
      <rPr>
        <sz val="12"/>
        <color theme="1"/>
        <rFont val="Calibri"/>
        <family val="2"/>
        <scheme val="minor"/>
      </rPr>
      <t xml:space="preserve">
–
Nombres 
(80 ans et plus)</t>
    </r>
  </si>
  <si>
    <r>
      <rPr>
        <b/>
        <sz val="12"/>
        <color theme="1"/>
        <rFont val="Calibri"/>
        <family val="2"/>
        <scheme val="minor"/>
      </rPr>
      <t>Femmes</t>
    </r>
    <r>
      <rPr>
        <sz val="12"/>
        <color theme="1"/>
        <rFont val="Calibri"/>
        <family val="2"/>
        <scheme val="minor"/>
      </rPr>
      <t xml:space="preserve">
–
Proportion 
(80 ans et plus)</t>
    </r>
  </si>
  <si>
    <r>
      <rPr>
        <sz val="12"/>
        <color theme="1"/>
        <rFont val="Calibri"/>
        <family val="2"/>
        <scheme val="minor"/>
      </rPr>
      <t xml:space="preserve"> †Le nombre a été arrondi pour assurer la confidentialité, et la proportion associée a été ajustée pour tenir compte du nombre arrondi</t>
    </r>
  </si>
  <si>
    <r>
      <rPr>
        <b/>
        <sz val="12"/>
        <color theme="1"/>
        <rFont val="Calibri"/>
        <family val="2"/>
        <scheme val="minor"/>
      </rPr>
      <t xml:space="preserve">Source de données : </t>
    </r>
    <r>
      <rPr>
        <sz val="12"/>
        <color theme="1"/>
        <rFont val="Calibri"/>
        <family val="2"/>
        <scheme val="minor"/>
      </rPr>
      <t>Registre des cas de cancer de l’Ontario (décembre 2022), Santé Ontario (Action Cancer Ontario)</t>
    </r>
  </si>
  <si>
    <r>
      <rPr>
        <b/>
        <sz val="12"/>
        <color theme="1"/>
        <rFont val="Calibri"/>
        <family val="2"/>
        <scheme val="minor"/>
      </rPr>
      <t xml:space="preserve">Type de cancer </t>
    </r>
  </si>
  <si>
    <r>
      <rPr>
        <b/>
        <sz val="12"/>
        <color rgb="FF000000"/>
        <rFont val="Calibri"/>
        <family val="2"/>
      </rPr>
      <t xml:space="preserve"> Hommes et femmes combinés</t>
    </r>
    <r>
      <rPr>
        <sz val="12"/>
        <color rgb="FF000000"/>
        <rFont val="Calibri"/>
        <family val="2"/>
      </rPr>
      <t xml:space="preserve">
–
valeur 
(2000)</t>
    </r>
  </si>
  <si>
    <r>
      <rPr>
        <b/>
        <sz val="12"/>
        <color rgb="FF000000"/>
        <rFont val="Calibri"/>
        <family val="2"/>
        <scheme val="minor"/>
      </rPr>
      <t xml:space="preserve"> Hommes et femmes combinés</t>
    </r>
    <r>
      <rPr>
        <sz val="12"/>
        <color rgb="FF000000"/>
        <rFont val="Calibri"/>
        <family val="2"/>
        <scheme val="minor"/>
      </rPr>
      <t xml:space="preserve">
–
proportion (2000)</t>
    </r>
  </si>
  <si>
    <r>
      <rPr>
        <b/>
        <sz val="12"/>
        <color rgb="FF000000"/>
        <rFont val="Calibri"/>
        <family val="2"/>
      </rPr>
      <t xml:space="preserve"> Hommes et femmes combinés</t>
    </r>
    <r>
      <rPr>
        <sz val="12"/>
        <color rgb="FF000000"/>
        <rFont val="Calibri"/>
        <family val="2"/>
      </rPr>
      <t xml:space="preserve">
–
valeur 
(2010)</t>
    </r>
  </si>
  <si>
    <r>
      <rPr>
        <b/>
        <sz val="12"/>
        <color rgb="FF000000"/>
        <rFont val="Calibri"/>
        <family val="2"/>
        <scheme val="minor"/>
      </rPr>
      <t>Hommes et femmes combinés</t>
    </r>
    <r>
      <rPr>
        <sz val="12"/>
        <color rgb="FF000000"/>
        <rFont val="Calibri"/>
        <family val="2"/>
        <scheme val="minor"/>
      </rPr>
      <t xml:space="preserve">
–
proportion (2010)</t>
    </r>
  </si>
  <si>
    <r>
      <rPr>
        <b/>
        <sz val="12"/>
        <color rgb="FF000000"/>
        <rFont val="Calibri"/>
        <family val="2"/>
      </rPr>
      <t xml:space="preserve"> Hommes et femmes combinés</t>
    </r>
    <r>
      <rPr>
        <sz val="12"/>
        <color rgb="FF000000"/>
        <rFont val="Calibri"/>
        <family val="2"/>
      </rPr>
      <t xml:space="preserve">
–
valeur 
(2020)</t>
    </r>
  </si>
  <si>
    <r>
      <rPr>
        <b/>
        <sz val="12"/>
        <color rgb="FF000000"/>
        <rFont val="Calibri"/>
        <family val="2"/>
        <scheme val="minor"/>
      </rPr>
      <t>Hommes et femmes combinés</t>
    </r>
    <r>
      <rPr>
        <sz val="12"/>
        <color rgb="FF000000"/>
        <rFont val="Calibri"/>
        <family val="2"/>
        <scheme val="minor"/>
      </rPr>
      <t xml:space="preserve">
–
proportion (2020)</t>
    </r>
  </si>
  <si>
    <r>
      <rPr>
        <b/>
        <sz val="12"/>
        <color rgb="FF000000"/>
        <rFont val="Calibri"/>
        <family val="2"/>
        <scheme val="minor"/>
      </rPr>
      <t xml:space="preserve"> Hommes</t>
    </r>
    <r>
      <rPr>
        <sz val="12"/>
        <color rgb="FF000000"/>
        <rFont val="Calibri"/>
        <family val="2"/>
        <scheme val="minor"/>
      </rPr>
      <t xml:space="preserve">
–
valeur 
(2000)</t>
    </r>
  </si>
  <si>
    <r>
      <rPr>
        <b/>
        <sz val="12"/>
        <color rgb="FF000000"/>
        <rFont val="Calibri"/>
        <family val="2"/>
        <scheme val="minor"/>
      </rPr>
      <t xml:space="preserve"> Hommes</t>
    </r>
    <r>
      <rPr>
        <sz val="12"/>
        <color rgb="FF000000"/>
        <rFont val="Calibri"/>
        <family val="2"/>
        <scheme val="minor"/>
      </rPr>
      <t xml:space="preserve">
–
proportion (2000)</t>
    </r>
  </si>
  <si>
    <r>
      <rPr>
        <b/>
        <sz val="12"/>
        <color rgb="FF000000"/>
        <rFont val="Calibri"/>
        <family val="2"/>
        <scheme val="minor"/>
      </rPr>
      <t xml:space="preserve"> Hommes</t>
    </r>
    <r>
      <rPr>
        <sz val="12"/>
        <color rgb="FF000000"/>
        <rFont val="Calibri"/>
        <family val="2"/>
        <scheme val="minor"/>
      </rPr>
      <t xml:space="preserve">
–
valeur 
(2010)</t>
    </r>
  </si>
  <si>
    <r>
      <rPr>
        <b/>
        <sz val="12"/>
        <color rgb="FF000000"/>
        <rFont val="Calibri"/>
        <family val="2"/>
        <scheme val="minor"/>
      </rPr>
      <t>Hommes</t>
    </r>
    <r>
      <rPr>
        <sz val="12"/>
        <color rgb="FF000000"/>
        <rFont val="Calibri"/>
        <family val="2"/>
        <scheme val="minor"/>
      </rPr>
      <t xml:space="preserve">
–
proportion (2010)</t>
    </r>
  </si>
  <si>
    <r>
      <rPr>
        <b/>
        <sz val="12"/>
        <color rgb="FF000000"/>
        <rFont val="Calibri"/>
        <family val="2"/>
        <scheme val="minor"/>
      </rPr>
      <t xml:space="preserve"> Hommes</t>
    </r>
    <r>
      <rPr>
        <sz val="12"/>
        <color rgb="FF000000"/>
        <rFont val="Calibri"/>
        <family val="2"/>
        <scheme val="minor"/>
      </rPr>
      <t xml:space="preserve">
–
valeur 
(2020)</t>
    </r>
  </si>
  <si>
    <r>
      <rPr>
        <b/>
        <sz val="12"/>
        <color rgb="FF000000"/>
        <rFont val="Calibri"/>
        <family val="2"/>
        <scheme val="minor"/>
      </rPr>
      <t>Hommes</t>
    </r>
    <r>
      <rPr>
        <sz val="12"/>
        <color rgb="FF000000"/>
        <rFont val="Calibri"/>
        <family val="2"/>
        <scheme val="minor"/>
      </rPr>
      <t xml:space="preserve">
–
proportion (2020)</t>
    </r>
  </si>
  <si>
    <r>
      <rPr>
        <b/>
        <sz val="12"/>
        <color rgb="FF000000"/>
        <rFont val="Calibri"/>
        <family val="2"/>
        <scheme val="minor"/>
      </rPr>
      <t>Femmes</t>
    </r>
    <r>
      <rPr>
        <sz val="12"/>
        <color rgb="FF000000"/>
        <rFont val="Calibri"/>
        <family val="2"/>
        <scheme val="minor"/>
      </rPr>
      <t xml:space="preserve">
–
valeur 
(2000)</t>
    </r>
  </si>
  <si>
    <r>
      <rPr>
        <b/>
        <sz val="12"/>
        <color rgb="FF000000"/>
        <rFont val="Calibri"/>
        <family val="2"/>
        <scheme val="minor"/>
      </rPr>
      <t>Femmes</t>
    </r>
    <r>
      <rPr>
        <sz val="12"/>
        <color rgb="FF000000"/>
        <rFont val="Calibri"/>
        <family val="2"/>
        <scheme val="minor"/>
      </rPr>
      <t xml:space="preserve">
–
proportion (2000)</t>
    </r>
  </si>
  <si>
    <r>
      <rPr>
        <b/>
        <sz val="12"/>
        <color rgb="FF000000"/>
        <rFont val="Calibri"/>
        <family val="2"/>
        <scheme val="minor"/>
      </rPr>
      <t xml:space="preserve"> Femmes</t>
    </r>
    <r>
      <rPr>
        <sz val="12"/>
        <color rgb="FF000000"/>
        <rFont val="Calibri"/>
        <family val="2"/>
        <scheme val="minor"/>
      </rPr>
      <t xml:space="preserve">
–
valeur 
(2010)</t>
    </r>
  </si>
  <si>
    <r>
      <rPr>
        <b/>
        <sz val="12"/>
        <color rgb="FF000000"/>
        <rFont val="Calibri"/>
        <family val="2"/>
        <scheme val="minor"/>
      </rPr>
      <t>Femmes</t>
    </r>
    <r>
      <rPr>
        <sz val="12"/>
        <color rgb="FF000000"/>
        <rFont val="Calibri"/>
        <family val="2"/>
        <scheme val="minor"/>
      </rPr>
      <t xml:space="preserve">
–
proportion (2010)</t>
    </r>
  </si>
  <si>
    <r>
      <rPr>
        <b/>
        <sz val="12"/>
        <color rgb="FF000000"/>
        <rFont val="Calibri"/>
        <family val="2"/>
        <scheme val="minor"/>
      </rPr>
      <t xml:space="preserve"> Femmes</t>
    </r>
    <r>
      <rPr>
        <sz val="12"/>
        <color rgb="FF000000"/>
        <rFont val="Calibri"/>
        <family val="2"/>
        <scheme val="minor"/>
      </rPr>
      <t xml:space="preserve">
–
valeur 
(2020)</t>
    </r>
  </si>
  <si>
    <r>
      <rPr>
        <b/>
        <sz val="12"/>
        <color rgb="FF000000"/>
        <rFont val="Calibri"/>
        <family val="2"/>
        <scheme val="minor"/>
      </rPr>
      <t>Femmes</t>
    </r>
    <r>
      <rPr>
        <sz val="12"/>
        <color rgb="FF000000"/>
        <rFont val="Calibri"/>
        <family val="2"/>
        <scheme val="minor"/>
      </rPr>
      <t xml:space="preserve">
–
proportion (2020)</t>
    </r>
  </si>
  <si>
    <r>
      <rPr>
        <b/>
        <sz val="12"/>
        <color theme="1"/>
        <rFont val="Calibri"/>
        <family val="2"/>
        <scheme val="minor"/>
      </rPr>
      <t>Tous les cancers</t>
    </r>
  </si>
  <si>
    <r>
      <rPr>
        <sz val="12"/>
        <rFont val="Calibri"/>
        <family val="2"/>
        <scheme val="minor"/>
      </rPr>
      <t>Glioblastome</t>
    </r>
  </si>
  <si>
    <r>
      <rPr>
        <sz val="12"/>
        <rFont val="Calibri"/>
        <family val="2"/>
        <scheme val="minor"/>
      </rPr>
      <t>Tous les autres gliomes</t>
    </r>
  </si>
  <si>
    <r>
      <rPr>
        <sz val="12"/>
        <rFont val="Calibri"/>
        <family val="2"/>
        <scheme val="minor"/>
      </rPr>
      <t>Méningiomes†</t>
    </r>
  </si>
  <si>
    <r>
      <rPr>
        <b/>
        <sz val="12"/>
        <color theme="1"/>
        <rFont val="Calibri"/>
        <family val="2"/>
        <scheme val="minor"/>
      </rPr>
      <t>Abréviation</t>
    </r>
    <r>
      <rPr>
        <sz val="12"/>
        <color theme="1"/>
        <rFont val="Calibri"/>
        <family val="2"/>
        <scheme val="minor"/>
      </rPr>
      <t> </t>
    </r>
    <r>
      <rPr>
        <b/>
        <sz val="12"/>
        <color theme="1"/>
        <rFont val="Calibri"/>
        <family val="2"/>
        <scheme val="minor"/>
      </rPr>
      <t>:</t>
    </r>
    <r>
      <rPr>
        <sz val="12"/>
        <color theme="1"/>
        <rFont val="Calibri"/>
        <family val="2"/>
        <scheme val="minor"/>
      </rPr>
      <t xml:space="preserve"> S.O. signifie « sans objet »</t>
    </r>
  </si>
  <si>
    <r>
      <rPr>
        <b/>
        <sz val="12"/>
        <color theme="1"/>
        <rFont val="Calibri"/>
        <family val="2"/>
        <scheme val="minor"/>
      </rPr>
      <t>Symbole :</t>
    </r>
    <r>
      <rPr>
        <sz val="12"/>
        <color theme="1"/>
        <rFont val="Calibri"/>
        <family val="2"/>
        <scheme val="minor"/>
      </rPr>
      <t xml:space="preserve"> </t>
    </r>
  </si>
  <si>
    <r>
      <rPr>
        <sz val="12"/>
        <color theme="1"/>
        <rFont val="Calibri"/>
        <family val="2"/>
        <scheme val="minor"/>
      </rPr>
      <t>†Le nombre a été arrondi pour assurer la confidentialité, et la proportion associée a été ajustée pour tenir compte du nombre arrondi</t>
    </r>
  </si>
  <si>
    <r>
      <rPr>
        <sz val="12"/>
        <color theme="1"/>
        <rFont val="Symbol"/>
        <family val="1"/>
        <charset val="2"/>
      </rPr>
      <t>·</t>
    </r>
    <r>
      <rPr>
        <sz val="7"/>
        <color theme="1"/>
        <rFont val="Times New Roman"/>
        <family val="1"/>
      </rPr>
      <t xml:space="preserve">       </t>
    </r>
    <r>
      <rPr>
        <sz val="12"/>
        <color theme="1"/>
        <rFont val="Calibri"/>
        <family val="2"/>
        <scheme val="minor"/>
      </rPr>
      <t>Comme le Registre des cas de cancer de l’Ontario a commencé à enregistrer systématiquement les tumeurs cérébrales non malignes et d’autres systèmes nerveux à partir de 2010, les valeurs de prévalence pour ces cas sont seulement fournies à partir de 2010 et sont basées sur les règles du Programme de surveillance, d’épidémiologie et de résultats finaux pour le comptage des cancers primaires multiples.</t>
    </r>
  </si>
  <si>
    <r>
      <rPr>
        <sz val="12"/>
        <color theme="1"/>
        <rFont val="Symbol"/>
        <family val="1"/>
        <charset val="2"/>
      </rPr>
      <t>·</t>
    </r>
    <r>
      <rPr>
        <sz val="7"/>
        <color theme="1"/>
        <rFont val="Times New Roman"/>
        <family val="1"/>
      </rPr>
      <t xml:space="preserve">       </t>
    </r>
    <r>
      <rPr>
        <sz val="12"/>
        <color theme="1"/>
        <rFont val="Calibri"/>
        <family val="2"/>
        <scheme val="minor"/>
      </rPr>
      <t>Les proportions de prévalence sont par 100 000 personnes.</t>
    </r>
  </si>
  <si>
    <r>
      <rPr>
        <sz val="12"/>
        <color theme="1"/>
        <rFont val="Symbol"/>
        <family val="1"/>
        <charset val="2"/>
      </rPr>
      <t>·</t>
    </r>
    <r>
      <rPr>
        <sz val="7"/>
        <color theme="1"/>
        <rFont val="Times New Roman"/>
        <family val="1"/>
      </rPr>
      <t xml:space="preserve">       </t>
    </r>
    <r>
      <rPr>
        <sz val="12"/>
        <color theme="1"/>
        <rFont val="Calibri"/>
        <family val="2"/>
        <scheme val="minor"/>
      </rPr>
      <t>Les valeurs pour les sous-sièges et les sous-types de cancer peuvent ne pas correspondre au total, car tous les sous-sièges et sous-types ne sont pas inclus.</t>
    </r>
  </si>
  <si>
    <r>
      <rPr>
        <b/>
        <sz val="12"/>
        <color rgb="FF000000"/>
        <rFont val="Calibri"/>
        <family val="2"/>
        <scheme val="minor"/>
      </rPr>
      <t xml:space="preserve">Certificat de décès seulement </t>
    </r>
    <r>
      <rPr>
        <sz val="12"/>
        <color rgb="FF000000"/>
        <rFont val="Calibri"/>
        <family val="2"/>
        <scheme val="minor"/>
      </rPr>
      <t xml:space="preserve">
–</t>
    </r>
    <r>
      <rPr>
        <b/>
        <sz val="12"/>
        <color rgb="FF000000"/>
        <rFont val="Calibri"/>
        <family val="2"/>
        <scheme val="minor"/>
      </rPr>
      <t xml:space="preserve"> </t>
    </r>
    <r>
      <rPr>
        <sz val="12"/>
        <color rgb="FF000000"/>
        <rFont val="Calibri"/>
        <family val="2"/>
        <scheme val="minor"/>
      </rPr>
      <t xml:space="preserve">
nombre de cas </t>
    </r>
  </si>
  <si>
    <r>
      <rPr>
        <b/>
        <sz val="12"/>
        <color rgb="FF000000"/>
        <rFont val="Calibri"/>
        <family val="2"/>
        <scheme val="minor"/>
      </rPr>
      <t xml:space="preserve">Certificat de décès seulement </t>
    </r>
    <r>
      <rPr>
        <sz val="12"/>
        <color rgb="FF000000"/>
        <rFont val="Calibri"/>
        <family val="2"/>
        <scheme val="minor"/>
      </rPr>
      <t xml:space="preserve">
– 
% des cas </t>
    </r>
  </si>
  <si>
    <r>
      <rPr>
        <b/>
        <sz val="12"/>
        <color rgb="FF000000"/>
        <rFont val="Calibri"/>
        <family val="2"/>
        <scheme val="minor"/>
      </rPr>
      <t xml:space="preserve">Confirmé par microscopie </t>
    </r>
    <r>
      <rPr>
        <sz val="12"/>
        <color rgb="FF000000"/>
        <rFont val="Calibri"/>
        <family val="2"/>
        <scheme val="minor"/>
      </rPr>
      <t xml:space="preserve">
– </t>
    </r>
    <r>
      <rPr>
        <b/>
        <sz val="12"/>
        <color rgb="FF000000"/>
        <rFont val="Calibri"/>
        <family val="2"/>
        <scheme val="minor"/>
      </rPr>
      <t xml:space="preserve"> </t>
    </r>
    <r>
      <rPr>
        <sz val="12"/>
        <color rgb="FF000000"/>
        <rFont val="Calibri"/>
        <family val="2"/>
        <scheme val="minor"/>
      </rPr>
      <t xml:space="preserve">
nombre de cas </t>
    </r>
  </si>
  <si>
    <r>
      <rPr>
        <b/>
        <sz val="12"/>
        <color rgb="FF000000"/>
        <rFont val="Calibri"/>
        <family val="2"/>
        <scheme val="minor"/>
      </rPr>
      <t xml:space="preserve">Confirmé par microscopie </t>
    </r>
    <r>
      <rPr>
        <sz val="12"/>
        <color rgb="FF000000"/>
        <rFont val="Calibri"/>
        <family val="2"/>
        <scheme val="minor"/>
      </rPr>
      <t xml:space="preserve">
–</t>
    </r>
    <r>
      <rPr>
        <b/>
        <sz val="12"/>
        <color rgb="FF000000"/>
        <rFont val="Calibri"/>
        <family val="2"/>
        <scheme val="minor"/>
      </rPr>
      <t xml:space="preserve">  </t>
    </r>
    <r>
      <rPr>
        <sz val="12"/>
        <color rgb="FF000000"/>
        <rFont val="Calibri"/>
        <family val="2"/>
        <scheme val="minor"/>
      </rPr>
      <t xml:space="preserve">
% des cas </t>
    </r>
  </si>
  <si>
    <r>
      <rPr>
        <sz val="12"/>
        <color rgb="FF000000"/>
        <rFont val="Calibri"/>
        <family val="2"/>
        <scheme val="minor"/>
      </rPr>
      <t>Sein</t>
    </r>
  </si>
  <si>
    <r>
      <rPr>
        <sz val="12"/>
        <color rgb="FF000000"/>
        <rFont val="Calibri"/>
        <family val="2"/>
        <scheme val="minor"/>
      </rPr>
      <t xml:space="preserve">Mélanome </t>
    </r>
  </si>
  <si>
    <r>
      <rPr>
        <b/>
        <sz val="12"/>
        <color theme="1"/>
        <rFont val="Calibri"/>
        <family val="2"/>
      </rPr>
      <t>Symbole :</t>
    </r>
    <r>
      <rPr>
        <sz val="12"/>
        <color theme="1"/>
        <rFont val="Calibri"/>
        <family val="2"/>
      </rPr>
      <t xml:space="preserve"> **Supprimé en raison d’un faible nombre de cas inférieur à six</t>
    </r>
  </si>
  <si>
    <r>
      <rPr>
        <b/>
        <sz val="12"/>
        <color theme="1"/>
        <rFont val="Calibri"/>
        <family val="2"/>
      </rPr>
      <t>Source de données :</t>
    </r>
    <r>
      <rPr>
        <sz val="12"/>
        <color theme="1"/>
        <rFont val="Calibri"/>
        <family val="2"/>
      </rPr>
      <t xml:space="preserve"> Registre des cas de cancer de l’Ontario (décembre 2022), Santé Ontario (Action Cancer Ontario)</t>
    </r>
  </si>
  <si>
    <r>
      <rPr>
        <b/>
        <sz val="12"/>
        <color theme="1"/>
        <rFont val="Calibri"/>
        <family val="2"/>
      </rPr>
      <t>Abréviation :</t>
    </r>
    <r>
      <rPr>
        <sz val="12"/>
        <color theme="1"/>
        <rFont val="Calibri"/>
        <family val="2"/>
      </rPr>
      <t xml:space="preserve"> l signifie « incidence » et M signifie « mortalité »</t>
    </r>
  </si>
  <si>
    <r>
      <rPr>
        <sz val="12"/>
        <color theme="1"/>
        <rFont val="Symbol"/>
        <family val="1"/>
        <charset val="2"/>
      </rPr>
      <t>·</t>
    </r>
    <r>
      <rPr>
        <sz val="7"/>
        <color theme="1"/>
        <rFont val="Times New Roman"/>
        <family val="1"/>
      </rPr>
      <t xml:space="preserve">         </t>
    </r>
    <r>
      <rPr>
        <sz val="12"/>
        <color theme="1"/>
        <rFont val="Calibri"/>
        <family val="2"/>
      </rPr>
      <t>Le rapport I/M est le rapport du taux d’incidence normalisé selon l’âge au taux de mortalité normalisé selon l’âge.</t>
    </r>
  </si>
  <si>
    <r>
      <rPr>
        <b/>
        <sz val="12"/>
        <color theme="1"/>
        <rFont val="Calibri"/>
        <family val="2"/>
      </rPr>
      <t>Source de données :</t>
    </r>
    <r>
      <rPr>
        <sz val="12"/>
        <color theme="1"/>
        <rFont val="Calibri"/>
        <family val="2"/>
      </rPr>
      <t xml:space="preserve"> Registre des cas de cancer de l’Ontario [incidence (décembre 2022) et mortalité (décembre 2022)], Santé Ontario (Action Cancer Ontario)</t>
    </r>
  </si>
  <si>
    <r>
      <rPr>
        <sz val="12"/>
        <color rgb="FF000000"/>
        <rFont val="Calibri"/>
        <family val="2"/>
        <scheme val="minor"/>
      </rPr>
      <t>Nombre moyen de sources/notifications par cas</t>
    </r>
  </si>
  <si>
    <r>
      <rPr>
        <sz val="12"/>
        <color rgb="FF000000"/>
        <rFont val="Calibri"/>
        <family val="2"/>
        <scheme val="minor"/>
      </rPr>
      <t>Cas dont le siège primaire de cancer est inconnu</t>
    </r>
  </si>
  <si>
    <r>
      <rPr>
        <sz val="12"/>
        <color rgb="FF000000"/>
        <rFont val="Calibri"/>
        <family val="2"/>
        <scheme val="minor"/>
      </rPr>
      <t>Cas avec morphologie inconnue†</t>
    </r>
  </si>
  <si>
    <r>
      <rPr>
        <sz val="12"/>
        <color rgb="FF000000"/>
        <rFont val="Calibri"/>
        <family val="2"/>
        <scheme val="minor"/>
      </rPr>
      <t>Cas dont le stade était déterminé, tous les incidents (dont le stade pouvait être déterminé)‡</t>
    </r>
  </si>
  <si>
    <r>
      <rPr>
        <sz val="12"/>
        <rFont val="Calibri"/>
        <family val="2"/>
        <scheme val="minor"/>
      </rPr>
      <t>92,0 % (94,5 %)</t>
    </r>
  </si>
  <si>
    <r>
      <rPr>
        <sz val="12"/>
        <rFont val="Calibri"/>
        <family val="2"/>
        <scheme val="minor"/>
      </rPr>
      <t>Exhaustivité de la collecte de données du Registre des cas de cancer de l’Ontario‡</t>
    </r>
  </si>
  <si>
    <r>
      <rPr>
        <sz val="12"/>
        <color rgb="FF000000"/>
        <rFont val="Calibri"/>
        <family val="2"/>
        <scheme val="minor"/>
      </rPr>
      <t xml:space="preserve">Rapports de pathologie synoptiques avec éléments obligatoires </t>
    </r>
  </si>
  <si>
    <r>
      <rPr>
        <sz val="12"/>
        <color rgb="FF000000"/>
        <rFont val="Calibri"/>
        <family val="2"/>
        <scheme val="minor"/>
      </rPr>
      <t>Cas sans « âge au moment du diagnostic/décès »</t>
    </r>
  </si>
  <si>
    <r>
      <rPr>
        <sz val="12"/>
        <color rgb="FF000000"/>
        <rFont val="Calibri"/>
        <family val="2"/>
        <scheme val="minor"/>
      </rPr>
      <t>Cas sans « sexe »</t>
    </r>
  </si>
  <si>
    <r>
      <rPr>
        <sz val="12"/>
        <color rgb="FF000000"/>
        <rFont val="Calibri"/>
        <family val="2"/>
        <scheme val="minor"/>
      </rPr>
      <t>Cas sans « code postal » au moment du diagnostic</t>
    </r>
  </si>
  <si>
    <r>
      <rPr>
        <sz val="12"/>
        <color rgb="FF000000"/>
        <rFont val="Calibri"/>
        <family val="2"/>
        <scheme val="minor"/>
      </rPr>
      <t>Patients inscrits comme « vivant » avec un âge actuel supérieur à 100</t>
    </r>
  </si>
  <si>
    <r>
      <rPr>
        <sz val="12"/>
        <color rgb="FF000000"/>
        <rFont val="Calibri"/>
        <family val="2"/>
        <scheme val="minor"/>
      </rPr>
      <t>Patients répertoriés comme « décédés » sans date de décès</t>
    </r>
  </si>
  <si>
    <r>
      <rPr>
        <sz val="12"/>
        <color theme="1"/>
        <rFont val="Calibri"/>
        <family val="2"/>
        <scheme val="minor"/>
      </rPr>
      <t>†Histologie entre 8000 et 8005 (sans autre indication)</t>
    </r>
  </si>
  <si>
    <r>
      <rPr>
        <sz val="12"/>
        <color theme="1"/>
        <rFont val="Symbol"/>
        <family val="1"/>
        <charset val="2"/>
      </rPr>
      <t>·</t>
    </r>
    <r>
      <rPr>
        <sz val="7"/>
        <color theme="1"/>
        <rFont val="Times New Roman"/>
        <family val="1"/>
      </rPr>
      <t xml:space="preserve">         </t>
    </r>
    <r>
      <rPr>
        <sz val="12"/>
        <color theme="1"/>
        <rFont val="Calibri"/>
        <family val="2"/>
        <scheme val="minor"/>
      </rPr>
      <t xml:space="preserve">Les estimations concernent tous les cas de tumeurs malignes et de tumeurs </t>
    </r>
    <r>
      <rPr>
        <i/>
        <sz val="12"/>
        <color theme="1"/>
        <rFont val="Calibri"/>
        <family val="2"/>
        <scheme val="minor"/>
      </rPr>
      <t xml:space="preserve">in situ </t>
    </r>
    <r>
      <rPr>
        <sz val="12"/>
        <color theme="1"/>
        <rFont val="Calibri"/>
        <family val="2"/>
        <scheme val="minor"/>
      </rPr>
      <t>de la vessie, sauf indication contraire.</t>
    </r>
  </si>
  <si>
    <r>
      <rPr>
        <sz val="12"/>
        <color theme="1"/>
        <rFont val="Symbol"/>
        <family val="1"/>
        <charset val="2"/>
      </rPr>
      <t>·</t>
    </r>
    <r>
      <rPr>
        <sz val="7"/>
        <color theme="1"/>
        <rFont val="Times New Roman"/>
        <family val="1"/>
      </rPr>
      <t xml:space="preserve">         </t>
    </r>
    <r>
      <rPr>
        <sz val="12"/>
        <color theme="1"/>
        <rFont val="Calibri"/>
        <family val="2"/>
        <scheme val="minor"/>
      </rPr>
      <t>Le nombre total de cas est de 78 776 et représente 75 094 personnes.</t>
    </r>
  </si>
  <si>
    <r>
      <rPr>
        <sz val="12"/>
        <color theme="1"/>
        <rFont val="Calibri"/>
        <family val="2"/>
        <scheme val="minor"/>
      </rPr>
      <t>0 à 4 ans</t>
    </r>
  </si>
  <si>
    <r>
      <rPr>
        <sz val="12"/>
        <color theme="1"/>
        <rFont val="Calibri"/>
        <family val="2"/>
        <scheme val="minor"/>
      </rPr>
      <t>5 à 9 ans</t>
    </r>
  </si>
  <si>
    <r>
      <rPr>
        <sz val="12"/>
        <color theme="1"/>
        <rFont val="Calibri"/>
        <family val="2"/>
        <scheme val="minor"/>
      </rPr>
      <t>10 à 14</t>
    </r>
  </si>
  <si>
    <r>
      <rPr>
        <sz val="12"/>
        <color theme="1"/>
        <rFont val="Calibri"/>
        <family val="2"/>
        <scheme val="minor"/>
      </rPr>
      <t>15 à 19 ans</t>
    </r>
  </si>
  <si>
    <r>
      <rPr>
        <sz val="12"/>
        <color theme="1"/>
        <rFont val="Calibri"/>
        <family val="2"/>
        <scheme val="minor"/>
      </rPr>
      <t>20 à 24 ans</t>
    </r>
  </si>
  <si>
    <r>
      <rPr>
        <sz val="12"/>
        <color theme="1"/>
        <rFont val="Calibri"/>
        <family val="2"/>
        <scheme val="minor"/>
      </rPr>
      <t>25 à 29 ans</t>
    </r>
  </si>
  <si>
    <r>
      <rPr>
        <sz val="12"/>
        <color theme="1"/>
        <rFont val="Calibri"/>
        <family val="2"/>
        <scheme val="minor"/>
      </rPr>
      <t>30 à 34 ans</t>
    </r>
  </si>
  <si>
    <r>
      <rPr>
        <sz val="12"/>
        <color theme="1"/>
        <rFont val="Calibri"/>
        <family val="2"/>
        <scheme val="minor"/>
      </rPr>
      <t>35 à 39 ans</t>
    </r>
  </si>
  <si>
    <r>
      <rPr>
        <sz val="12"/>
        <color theme="1"/>
        <rFont val="Calibri"/>
        <family val="2"/>
        <scheme val="minor"/>
      </rPr>
      <t>40 à 44 ans</t>
    </r>
  </si>
  <si>
    <r>
      <rPr>
        <sz val="12"/>
        <color theme="1"/>
        <rFont val="Calibri"/>
        <family val="2"/>
        <scheme val="minor"/>
      </rPr>
      <t>45 à 49 ans</t>
    </r>
  </si>
  <si>
    <r>
      <rPr>
        <sz val="12"/>
        <color theme="1"/>
        <rFont val="Calibri"/>
        <family val="2"/>
        <scheme val="minor"/>
      </rPr>
      <t>50 à 54 ans</t>
    </r>
  </si>
  <si>
    <r>
      <rPr>
        <sz val="12"/>
        <color theme="1"/>
        <rFont val="Calibri"/>
        <family val="2"/>
        <scheme val="minor"/>
      </rPr>
      <t>55 à 59 ans</t>
    </r>
  </si>
  <si>
    <r>
      <rPr>
        <sz val="12"/>
        <color theme="1"/>
        <rFont val="Calibri"/>
        <family val="2"/>
        <scheme val="minor"/>
      </rPr>
      <t>60 à 64 ans</t>
    </r>
  </si>
  <si>
    <r>
      <rPr>
        <sz val="12"/>
        <color theme="1"/>
        <rFont val="Calibri"/>
        <family val="2"/>
        <scheme val="minor"/>
      </rPr>
      <t>65 à 69 ans</t>
    </r>
  </si>
  <si>
    <r>
      <rPr>
        <sz val="12"/>
        <color theme="1"/>
        <rFont val="Calibri"/>
        <family val="2"/>
        <scheme val="minor"/>
      </rPr>
      <t>70 à 74 ans</t>
    </r>
  </si>
  <si>
    <r>
      <rPr>
        <sz val="12"/>
        <color theme="1"/>
        <rFont val="Calibri"/>
        <family val="2"/>
        <scheme val="minor"/>
      </rPr>
      <t>75 à 79 ans</t>
    </r>
  </si>
  <si>
    <r>
      <rPr>
        <sz val="12"/>
        <color theme="1"/>
        <rFont val="Calibri"/>
        <family val="2"/>
        <scheme val="minor"/>
      </rPr>
      <t>80 à 84 ans</t>
    </r>
  </si>
  <si>
    <r>
      <rPr>
        <sz val="12"/>
        <color theme="1"/>
        <rFont val="Calibri"/>
        <family val="2"/>
        <scheme val="minor"/>
      </rPr>
      <t>85 ans et plus</t>
    </r>
  </si>
  <si>
    <r>
      <rPr>
        <sz val="12"/>
        <color theme="1"/>
        <rFont val="Symbol"/>
        <family val="1"/>
        <charset val="2"/>
      </rPr>
      <t>·</t>
    </r>
    <r>
      <rPr>
        <sz val="7"/>
        <color theme="1"/>
        <rFont val="Times New Roman"/>
        <family val="1"/>
      </rPr>
      <t xml:space="preserve">         </t>
    </r>
    <r>
      <rPr>
        <sz val="12"/>
        <color theme="1"/>
        <rFont val="Calibri"/>
        <family val="2"/>
      </rPr>
      <t>Les estimations postcensitaires sont basées sur les chiffres du Recensement de 2011 ajustés pour le sous-dénombrement net du recensement (y compris l’ajustement pour les réserves autochtones partiellement dénombrées) et les composantes de la croissance démographique qui ont eu lieu depuis ce recensement. Les estimations intercensitaires utilisent les dénombrements de deux recensements consécutifs ajustés pour tenir compte du sous-dénombrement net du recensement (y compris les réserves autochtones partiellement dénombrées et les estimations postcensitaires).</t>
    </r>
  </si>
  <si>
    <r>
      <rPr>
        <b/>
        <sz val="12"/>
        <color theme="1"/>
        <rFont val="Calibri"/>
        <family val="2"/>
      </rPr>
      <t>Source de données :</t>
    </r>
    <r>
      <rPr>
        <sz val="12"/>
        <color theme="1"/>
        <rFont val="Calibri"/>
        <family val="2"/>
      </rPr>
      <t xml:space="preserve"> Statistique Canada. Canada, 1er juillet 2011 Population par groupe d’âge (les deux sexes combinés). (</t>
    </r>
    <r>
      <rPr>
        <sz val="12"/>
        <color rgb="FF444444"/>
        <rFont val="Calibri"/>
        <family val="2"/>
      </rPr>
      <t>https://www.statcan.gc.ca/fr/programmes-statistiques/document/3207_D12_V4).</t>
    </r>
  </si>
  <si>
    <r>
      <rPr>
        <sz val="12"/>
        <rFont val="Calibri"/>
        <family val="2"/>
        <scheme val="minor"/>
      </rPr>
      <t>Vessie/vessie urinaire</t>
    </r>
  </si>
  <si>
    <r>
      <rPr>
        <sz val="12"/>
        <rFont val="Calibri"/>
        <family val="2"/>
        <scheme val="minor"/>
      </rPr>
      <t>C67</t>
    </r>
  </si>
  <si>
    <r>
      <rPr>
        <sz val="12"/>
        <rFont val="Calibri"/>
        <family val="2"/>
        <scheme val="minor"/>
      </rPr>
      <t>Cerveau/cerveau et autres cancers du système nerveux</t>
    </r>
  </si>
  <si>
    <r>
      <rPr>
        <sz val="12"/>
        <rFont val="Calibri"/>
        <family val="2"/>
        <scheme val="minor"/>
      </rPr>
      <t>C70-C72, C75.1-C75.3</t>
    </r>
  </si>
  <si>
    <r>
      <rPr>
        <sz val="12"/>
        <rFont val="Calibri"/>
        <family val="2"/>
        <scheme val="minor"/>
      </rPr>
      <t>C71 avec histologies 9440, 9441, 9442</t>
    </r>
  </si>
  <si>
    <r>
      <rPr>
        <sz val="12"/>
        <rFont val="Calibri"/>
        <family val="2"/>
        <scheme val="minor"/>
      </rPr>
      <t>C71 avec histologies 9380 à 9385, 9391 à 9439, 9443 à 9444, 9446 à 9460</t>
    </r>
  </si>
  <si>
    <r>
      <rPr>
        <sz val="12"/>
        <rFont val="Calibri"/>
        <family val="2"/>
        <scheme val="minor"/>
      </rPr>
      <t>Méningiomes</t>
    </r>
  </si>
  <si>
    <r>
      <rPr>
        <sz val="12"/>
        <rFont val="Calibri"/>
        <family val="2"/>
        <scheme val="minor"/>
      </rPr>
      <t>C70.0 à C70.1, C70.9 avec les histologies 9530 à 9534, 9537 à 9539</t>
    </r>
  </si>
  <si>
    <r>
      <rPr>
        <sz val="12"/>
        <rFont val="Calibri"/>
        <family val="2"/>
        <scheme val="minor"/>
      </rPr>
      <t>Glandes pituitaires et pinéales et canal crâniopharyngien</t>
    </r>
  </si>
  <si>
    <r>
      <rPr>
        <sz val="12"/>
        <rFont val="Calibri"/>
        <family val="2"/>
        <scheme val="minor"/>
      </rPr>
      <t>C75.1 à C75.3</t>
    </r>
  </si>
  <si>
    <r>
      <rPr>
        <sz val="12"/>
        <rFont val="Calibri"/>
        <family val="2"/>
        <scheme val="minor"/>
      </rPr>
      <t>C50</t>
    </r>
  </si>
  <si>
    <r>
      <rPr>
        <sz val="12"/>
        <rFont val="Calibri"/>
        <family val="2"/>
        <scheme val="minor"/>
      </rPr>
      <t>Col de l’utérus</t>
    </r>
  </si>
  <si>
    <r>
      <rPr>
        <sz val="12"/>
        <rFont val="Calibri"/>
        <family val="2"/>
        <scheme val="minor"/>
      </rPr>
      <t>C53</t>
    </r>
  </si>
  <si>
    <r>
      <rPr>
        <sz val="12"/>
        <rFont val="Calibri"/>
        <family val="2"/>
        <scheme val="minor"/>
      </rPr>
      <t>C18.0, C18.2 à C20, C26.0</t>
    </r>
  </si>
  <si>
    <r>
      <rPr>
        <sz val="12"/>
        <rFont val="Calibri"/>
        <family val="2"/>
        <scheme val="minor"/>
      </rPr>
      <t>C18.0, C18.2 à C18.9</t>
    </r>
  </si>
  <si>
    <r>
      <rPr>
        <sz val="12"/>
        <rFont val="Calibri"/>
        <family val="2"/>
        <scheme val="minor"/>
      </rPr>
      <t>C18.5, C18.6, C18.7</t>
    </r>
  </si>
  <si>
    <r>
      <rPr>
        <sz val="12"/>
        <rFont val="Calibri"/>
        <family val="2"/>
        <scheme val="minor"/>
      </rPr>
      <t>C18.0, C18.2, C18.3, C18.4</t>
    </r>
  </si>
  <si>
    <r>
      <rPr>
        <sz val="12"/>
        <rFont val="Calibri"/>
        <family val="2"/>
        <scheme val="minor"/>
      </rPr>
      <t>Rectum et jonction rectosigmoïdienne</t>
    </r>
  </si>
  <si>
    <r>
      <rPr>
        <sz val="12"/>
        <rFont val="Calibri"/>
        <family val="2"/>
        <scheme val="minor"/>
      </rPr>
      <t>C19.9, C20.9</t>
    </r>
  </si>
  <si>
    <r>
      <rPr>
        <sz val="12"/>
        <rFont val="Calibri"/>
        <family val="2"/>
        <scheme val="minor"/>
      </rPr>
      <t>Jonction rectosigmoïdienne</t>
    </r>
  </si>
  <si>
    <r>
      <rPr>
        <sz val="12"/>
        <rFont val="Calibri"/>
        <family val="2"/>
        <scheme val="minor"/>
      </rPr>
      <t>C19.9</t>
    </r>
  </si>
  <si>
    <r>
      <rPr>
        <sz val="12"/>
        <rFont val="Calibri"/>
        <family val="2"/>
        <scheme val="minor"/>
      </rPr>
      <t>Rectum</t>
    </r>
  </si>
  <si>
    <r>
      <rPr>
        <sz val="12"/>
        <rFont val="Calibri"/>
        <family val="2"/>
        <scheme val="minor"/>
      </rPr>
      <t>C20.9</t>
    </r>
  </si>
  <si>
    <r>
      <rPr>
        <sz val="12"/>
        <rFont val="Calibri"/>
        <family val="2"/>
        <scheme val="minor"/>
      </rPr>
      <t>C15</t>
    </r>
  </si>
  <si>
    <r>
      <rPr>
        <sz val="12"/>
        <rFont val="Calibri"/>
        <family val="2"/>
      </rPr>
      <t>Œsophage - adénocarcinome  </t>
    </r>
  </si>
  <si>
    <r>
      <rPr>
        <sz val="12"/>
        <rFont val="Calibri"/>
        <family val="2"/>
        <scheme val="minor"/>
      </rPr>
      <t>C15 avec les histologies 8140 à 8573</t>
    </r>
  </si>
  <si>
    <r>
      <rPr>
        <sz val="12"/>
        <rFont val="Calibri"/>
        <family val="2"/>
      </rPr>
      <t>Œsophage - carcinome épidermoïde   </t>
    </r>
  </si>
  <si>
    <r>
      <rPr>
        <sz val="12"/>
        <rFont val="Calibri"/>
        <family val="2"/>
        <scheme val="minor"/>
      </rPr>
      <t>C15 avec les histologies 8050 à 8082</t>
    </r>
  </si>
  <si>
    <r>
      <rPr>
        <sz val="12"/>
        <rFont val="Calibri"/>
        <family val="2"/>
        <scheme val="minor"/>
      </rPr>
      <t>C64.9</t>
    </r>
  </si>
  <si>
    <r>
      <rPr>
        <sz val="12"/>
        <rFont val="Calibri"/>
        <family val="2"/>
        <scheme val="minor"/>
      </rPr>
      <t>C32</t>
    </r>
  </si>
  <si>
    <r>
      <rPr>
        <sz val="12"/>
        <rFont val="Calibri"/>
        <family val="2"/>
        <scheme val="minor"/>
      </rPr>
      <t>C42.0, C42.1, C42.4 avec les histologies 9811 à 9818, 9837, 9823, 9827, Histologies 9826, 9835 à 9836, 9820, 9832 à 9834, 9940, 9840, 9861, 9865 à 9867, 9869, 9871 à 9874, 9895 à 9897, 9898, 9910 à 9911, 9920, 9891, 9863, 9875 à 9876, 9945 à 9946, 9860, 9930, 9801, 9805 à 9809, 9931, 9733, 9742, 9800, 9831, 9870, 9948, 9963 à 9964</t>
    </r>
  </si>
  <si>
    <r>
      <rPr>
        <sz val="12"/>
        <rFont val="Calibri"/>
        <family val="2"/>
        <scheme val="minor"/>
      </rPr>
      <t xml:space="preserve"> Histologies 9826, 9835 à 9836
C42.0, C42.1, C42.4 avec les histologies 9811 à 9818, 9837</t>
    </r>
  </si>
  <si>
    <r>
      <rPr>
        <sz val="12"/>
        <rFont val="Calibri"/>
        <family val="2"/>
        <scheme val="minor"/>
      </rPr>
      <t>Histologies 9840, 9861, 9865 à 9867, 9869, 9871 à 9874, 9895 à 9897, 9898, 9910 à 9911, 9920</t>
    </r>
  </si>
  <si>
    <r>
      <rPr>
        <sz val="12"/>
        <rFont val="Calibri"/>
        <family val="2"/>
        <scheme val="minor"/>
      </rPr>
      <t>C42.0, C42.1, C42.4 avec histologie 9823</t>
    </r>
  </si>
  <si>
    <r>
      <rPr>
        <sz val="12"/>
        <rFont val="Calibri"/>
        <family val="2"/>
        <scheme val="minor"/>
      </rPr>
      <t>Histologies 9863, 9875 à 9876, 9945 à 9946</t>
    </r>
  </si>
  <si>
    <r>
      <rPr>
        <sz val="12"/>
        <rFont val="Calibri"/>
        <family val="2"/>
        <scheme val="minor"/>
      </rPr>
      <t>Foie/foie et voies biliaires intrahépatiques</t>
    </r>
  </si>
  <si>
    <r>
      <rPr>
        <sz val="12"/>
        <rFont val="Calibri"/>
        <family val="2"/>
        <scheme val="minor"/>
      </rPr>
      <t>C22.0, C22.1</t>
    </r>
  </si>
  <si>
    <r>
      <rPr>
        <sz val="12"/>
        <rFont val="Calibri"/>
        <family val="2"/>
        <scheme val="minor"/>
      </rPr>
      <t>Poumon/poumon et bronches</t>
    </r>
  </si>
  <si>
    <r>
      <rPr>
        <sz val="12"/>
        <rFont val="Calibri"/>
        <family val="2"/>
        <scheme val="minor"/>
      </rPr>
      <t>C34</t>
    </r>
  </si>
  <si>
    <r>
      <rPr>
        <sz val="12"/>
        <rFont val="Calibri"/>
        <family val="2"/>
        <scheme val="minor"/>
      </rPr>
      <t>Adénocarcinome/adénocarcinome (CPNPC)</t>
    </r>
  </si>
  <si>
    <r>
      <rPr>
        <sz val="12"/>
        <rFont val="Calibri"/>
        <family val="2"/>
        <scheme val="minor"/>
      </rPr>
      <t>C34 avec les histologies 8015, 8050, 8140-1, 8143-5, 8147, 8190, 8201, 8211, 8250-5, 8260, 8290, 8310, 8320, 8323, 8333, 8401, 8440, 8470-1, 8480-1, 8490, 8503, 8507, 8550, 8570-2, 8574, 8576</t>
    </r>
  </si>
  <si>
    <r>
      <rPr>
        <sz val="12"/>
        <rFont val="Calibri"/>
        <family val="2"/>
        <scheme val="minor"/>
      </rPr>
      <t>Carcinome à grandes cellules/carcinome à grandes cellules (CPNPC)</t>
    </r>
  </si>
  <si>
    <r>
      <rPr>
        <sz val="12"/>
        <rFont val="Calibri"/>
        <family val="2"/>
        <scheme val="minor"/>
      </rPr>
      <t>C34 avec les histologies 8012-4, 8021, 8034, 8082</t>
    </r>
  </si>
  <si>
    <r>
      <rPr>
        <sz val="12"/>
        <rFont val="Calibri"/>
        <family val="2"/>
        <scheme val="minor"/>
      </rPr>
      <t>Carcinome à petites cellules</t>
    </r>
  </si>
  <si>
    <r>
      <rPr>
        <sz val="12"/>
        <rFont val="Calibri"/>
        <family val="2"/>
        <scheme val="minor"/>
      </rPr>
      <t>C34 avec les histologies 8022, 8041, 8045</t>
    </r>
  </si>
  <si>
    <r>
      <rPr>
        <sz val="12"/>
        <rFont val="Calibri"/>
        <family val="2"/>
        <scheme val="minor"/>
      </rPr>
      <t>Carcinome épidermoïde/carcinome épidermoïde (CPNPC)</t>
    </r>
  </si>
  <si>
    <r>
      <rPr>
        <sz val="12"/>
        <rFont val="Calibri"/>
        <family val="2"/>
        <scheme val="minor"/>
      </rPr>
      <t>C34 avec les histologies 8051-2, 8070-6, 8078, 8083-4, 8090, 8094, 8120, 8123</t>
    </r>
  </si>
  <si>
    <r>
      <rPr>
        <sz val="12"/>
        <rFont val="Calibri"/>
        <family val="2"/>
        <scheme val="minor"/>
      </rPr>
      <t xml:space="preserve">Tous les sièges avec histologies 9650 à 9667; histologies 9590 à 9597, 9670 à 9671, 9673, 9675, 9678 à 9680, 9684, 9687, 9689 à 9691, 9695, 9698 à 9702, 9705, 9708 à 9709, 9714 à 9719, 9727 à 9729;
Tous les sites autres que C42.0, C42.1, C42.4 avec les histologies 9823, 9827
</t>
    </r>
  </si>
  <si>
    <r>
      <rPr>
        <sz val="12"/>
        <rFont val="Calibri"/>
        <family val="2"/>
        <scheme val="minor"/>
      </rPr>
      <t>Tous les sièges avec les histologies 9650 à 9667</t>
    </r>
  </si>
  <si>
    <r>
      <rPr>
        <sz val="12"/>
        <rFont val="Calibri"/>
        <family val="2"/>
        <scheme val="minor"/>
      </rPr>
      <t>Lymphome non hodgkinien (LNH)</t>
    </r>
  </si>
  <si>
    <r>
      <rPr>
        <sz val="12"/>
        <rFont val="Calibri"/>
        <family val="2"/>
        <scheme val="minor"/>
      </rPr>
      <t xml:space="preserve">Histologies 9590 à 9597, 9670 à 9671, 9673, 9675, 9678 à 9680, 9684, 9687, 9689 à 9691, 9695, 9698 à 9702, 9705, 9708 à 9709, 9714 à 9719, 9727 à 9729;
Tous les sites autres que C42.0, C42.1, C42.4 avec les histologies 9823, 9827
</t>
    </r>
  </si>
  <si>
    <r>
      <rPr>
        <sz val="12"/>
        <rFont val="Calibri"/>
        <family val="2"/>
        <scheme val="minor"/>
      </rPr>
      <t>LNH - extranodal</t>
    </r>
  </si>
  <si>
    <r>
      <rPr>
        <sz val="12"/>
        <rFont val="Calibri"/>
        <family val="2"/>
        <scheme val="minor"/>
      </rPr>
      <t xml:space="preserve">Tous les sièges sauf C02.4, C09.8 à C09.9, C11.1, C14.2, C37.9, C42.2, C77.0 à C77.9 avec les histologies 9590 à 9597, 9670 à 9671, 9673, 9675, 9678 à 9680, 9684, 9687, 9688, 9689 à 9691, 9695, 9698 à 9702, 9705, 9708 à 9709, 9712, 9714 à 9719, 9724 à 9729, 9735, 9737, 9738
Tous les sièges sauf C02.4, C09.8 à C09.9, C11.1, C14.2, C37.9, C42.0 à C42.2, C42.4, C77.0 à C77.9 avec les histologies 9811 à 9818, 9823, 9827, 9837
</t>
    </r>
  </si>
  <si>
    <r>
      <rPr>
        <sz val="12"/>
        <rFont val="Calibri"/>
        <family val="2"/>
        <scheme val="minor"/>
      </rPr>
      <t>LNH - nodal</t>
    </r>
  </si>
  <si>
    <r>
      <rPr>
        <sz val="12"/>
        <color theme="1"/>
        <rFont val="Calibri"/>
        <family val="2"/>
      </rPr>
      <t>C02.4, C09.8, C09.9, C11.1, C14.2, C37.9, C42.2, C77 avec les histologies 9590 à 9597, 9670 à 9671, 9673, 9675, 9678 à 9680, 9684, 9687 à 9691, 9695, 9698 à 9702, 9705, 9708 à 9709, 9712, 9714 à 9719, 9724 à 9729, 9735, 9737 à 9738, 9811 à 9818, 9823, 9827, 9837</t>
    </r>
  </si>
  <si>
    <r>
      <rPr>
        <sz val="12"/>
        <color theme="1"/>
        <rFont val="Calibri"/>
        <family val="2"/>
      </rPr>
      <t>C00 à 14, C20 à C21, C30 à 31, C51 à 63, C69 avec les histologies 8720 à 8774</t>
    </r>
  </si>
  <si>
    <r>
      <rPr>
        <sz val="12"/>
        <rFont val="Calibri"/>
        <family val="2"/>
        <scheme val="minor"/>
      </rPr>
      <t>Muqueuse</t>
    </r>
  </si>
  <si>
    <r>
      <rPr>
        <sz val="12"/>
        <color theme="1"/>
        <rFont val="Calibri"/>
        <family val="2"/>
      </rPr>
      <t>C00 à 14, C20 à C21, C30 à 31, C51 à C63</t>
    </r>
  </si>
  <si>
    <r>
      <rPr>
        <sz val="12"/>
        <rFont val="Calibri"/>
        <family val="2"/>
        <scheme val="minor"/>
      </rPr>
      <t>Oculaire</t>
    </r>
  </si>
  <si>
    <r>
      <rPr>
        <sz val="12"/>
        <rFont val="Calibri"/>
        <family val="2"/>
        <scheme val="minor"/>
      </rPr>
      <t>C69</t>
    </r>
  </si>
  <si>
    <r>
      <rPr>
        <sz val="12"/>
        <rFont val="Calibri"/>
        <family val="2"/>
        <scheme val="minor"/>
      </rPr>
      <t>Mélanome/mélanome de la peau</t>
    </r>
  </si>
  <si>
    <r>
      <rPr>
        <sz val="12"/>
        <rFont val="Calibri"/>
        <family val="2"/>
        <scheme val="minor"/>
      </rPr>
      <t>C44 avec les histologies 8720 à 8790</t>
    </r>
  </si>
  <si>
    <r>
      <rPr>
        <sz val="12"/>
        <rFont val="Calibri"/>
        <family val="2"/>
        <scheme val="minor"/>
      </rPr>
      <t>Myélome/myélome multiple</t>
    </r>
  </si>
  <si>
    <r>
      <rPr>
        <sz val="12"/>
        <rFont val="Calibri"/>
        <family val="2"/>
        <scheme val="minor"/>
      </rPr>
      <t>9731 à 9732, 9734</t>
    </r>
  </si>
  <si>
    <r>
      <rPr>
        <sz val="12"/>
        <rFont val="Calibri"/>
        <family val="2"/>
        <scheme val="minor"/>
      </rPr>
      <t>C00 à C06, C09 à C14</t>
    </r>
  </si>
  <si>
    <r>
      <rPr>
        <sz val="12"/>
        <rFont val="Calibri"/>
        <family val="2"/>
        <scheme val="minor"/>
      </rPr>
      <t>Hypopharynx</t>
    </r>
  </si>
  <si>
    <r>
      <rPr>
        <sz val="12"/>
        <rFont val="Calibri"/>
        <family val="2"/>
        <scheme val="minor"/>
      </rPr>
      <t>C12.9, C13</t>
    </r>
  </si>
  <si>
    <r>
      <rPr>
        <sz val="12"/>
        <rFont val="Calibri"/>
        <family val="2"/>
        <scheme val="minor"/>
      </rPr>
      <t>Lèvre et cavité buccale</t>
    </r>
  </si>
  <si>
    <r>
      <rPr>
        <sz val="12"/>
        <rFont val="Calibri"/>
        <family val="2"/>
        <scheme val="minor"/>
      </rPr>
      <t xml:space="preserve">C00, C02, C03, C04, C05.0, C06 </t>
    </r>
  </si>
  <si>
    <r>
      <rPr>
        <sz val="12"/>
        <rFont val="Calibri"/>
        <family val="2"/>
        <scheme val="minor"/>
      </rPr>
      <t>Nasopharynx</t>
    </r>
  </si>
  <si>
    <r>
      <rPr>
        <sz val="12"/>
        <rFont val="Calibri"/>
        <family val="2"/>
        <scheme val="minor"/>
      </rPr>
      <t>C11</t>
    </r>
  </si>
  <si>
    <r>
      <rPr>
        <sz val="12"/>
        <rFont val="Calibri"/>
        <family val="2"/>
        <scheme val="minor"/>
      </rPr>
      <t>Oropharynx</t>
    </r>
  </si>
  <si>
    <r>
      <rPr>
        <sz val="12"/>
        <rFont val="Calibri"/>
        <family val="2"/>
        <scheme val="minor"/>
      </rPr>
      <t>C01.9, C05.1, C05.2, C09, C10</t>
    </r>
  </si>
  <si>
    <r>
      <rPr>
        <sz val="12"/>
        <rFont val="Calibri"/>
        <family val="2"/>
        <scheme val="minor"/>
      </rPr>
      <t>C56.9</t>
    </r>
  </si>
  <si>
    <r>
      <rPr>
        <sz val="12"/>
        <rFont val="Calibri"/>
        <family val="2"/>
        <scheme val="minor"/>
      </rPr>
      <t>C25</t>
    </r>
  </si>
  <si>
    <r>
      <rPr>
        <sz val="12"/>
        <rFont val="Calibri"/>
        <family val="2"/>
        <scheme val="minor"/>
      </rPr>
      <t>C61.9</t>
    </r>
  </si>
  <si>
    <r>
      <rPr>
        <sz val="12"/>
        <rFont val="Calibri"/>
        <family val="2"/>
        <scheme val="minor"/>
      </rPr>
      <t>C16</t>
    </r>
  </si>
  <si>
    <r>
      <rPr>
        <sz val="12"/>
        <rFont val="Calibri"/>
        <family val="2"/>
        <scheme val="minor"/>
      </rPr>
      <t>C62</t>
    </r>
  </si>
  <si>
    <r>
      <rPr>
        <sz val="12"/>
        <rFont val="Calibri"/>
        <family val="2"/>
        <scheme val="minor"/>
      </rPr>
      <t xml:space="preserve">C73.9 </t>
    </r>
  </si>
  <si>
    <r>
      <rPr>
        <sz val="12"/>
        <rFont val="Calibri"/>
        <family val="2"/>
        <scheme val="minor"/>
      </rPr>
      <t>Carcinome de type anaplasique</t>
    </r>
  </si>
  <si>
    <r>
      <rPr>
        <sz val="12"/>
        <rFont val="Calibri"/>
        <family val="2"/>
        <scheme val="minor"/>
      </rPr>
      <t>C73.9 avec les histologies 8012, 8020 à 8021, 8030 à 8032</t>
    </r>
  </si>
  <si>
    <r>
      <rPr>
        <sz val="12"/>
        <rFont val="Calibri"/>
        <family val="2"/>
        <scheme val="minor"/>
      </rPr>
      <t>Carcinome folliculaire</t>
    </r>
  </si>
  <si>
    <r>
      <rPr>
        <sz val="12"/>
        <rFont val="Calibri"/>
        <family val="2"/>
        <scheme val="minor"/>
      </rPr>
      <t>C73.9 avec les histologies 8290, 8330 à 8332, 8335</t>
    </r>
  </si>
  <si>
    <r>
      <rPr>
        <sz val="12"/>
        <rFont val="Calibri"/>
        <family val="2"/>
        <scheme val="minor"/>
      </rPr>
      <t>Carcinome médullaire de la thyroïde</t>
    </r>
  </si>
  <si>
    <r>
      <rPr>
        <sz val="12"/>
        <rFont val="Calibri"/>
        <family val="2"/>
        <scheme val="minor"/>
      </rPr>
      <t>C73.9 avec les histologies 8345, 8346, 8510</t>
    </r>
  </si>
  <si>
    <r>
      <rPr>
        <sz val="12"/>
        <rFont val="Calibri"/>
        <family val="2"/>
        <scheme val="minor"/>
      </rPr>
      <t>Carcinome papillaire</t>
    </r>
  </si>
  <si>
    <r>
      <rPr>
        <sz val="12"/>
        <rFont val="Calibri"/>
        <family val="2"/>
        <scheme val="minor"/>
      </rPr>
      <t>C73.9 avec les histologies 8050, 8260, 8340 à 8344</t>
    </r>
  </si>
  <si>
    <r>
      <rPr>
        <sz val="12"/>
        <rFont val="Calibri"/>
        <family val="2"/>
        <scheme val="minor"/>
      </rPr>
      <t>Utérus/Corps de l’utérus sans autre indication (SAI)</t>
    </r>
  </si>
  <si>
    <r>
      <rPr>
        <sz val="12"/>
        <rFont val="Calibri"/>
        <family val="2"/>
        <scheme val="minor"/>
      </rPr>
      <t>C54, C55.9</t>
    </r>
  </si>
  <si>
    <r>
      <rPr>
        <sz val="12"/>
        <rFont val="Calibri"/>
        <family val="2"/>
        <scheme val="minor"/>
      </rPr>
      <t>Utérus - de l’endomètre</t>
    </r>
  </si>
  <si>
    <r>
      <rPr>
        <sz val="12"/>
        <rFont val="Calibri"/>
        <family val="2"/>
        <scheme val="minor"/>
      </rPr>
      <t>C54, C55.9 avec les histologies 8050, 8140, 8143, 8210 à 8211, 8255, 8260 à 8263, 8310, 8323, 8340, 8380 à 8384, 8441, 8460 à 8461, 8560, 8570, 8950 à 8951, 8980 à 8981</t>
    </r>
  </si>
  <si>
    <r>
      <rPr>
        <sz val="12"/>
        <rFont val="Calibri"/>
        <family val="2"/>
        <scheme val="minor"/>
      </rPr>
      <t>Utérus - sarcome</t>
    </r>
  </si>
  <si>
    <r>
      <rPr>
        <sz val="12"/>
        <rFont val="Calibri"/>
        <family val="2"/>
        <scheme val="minor"/>
      </rPr>
      <t>C54, C55.9 avec les histologies 8800 à 8802,8805,8890 à 8891,8896,8900,8910,8930 à 8931</t>
    </r>
  </si>
  <si>
    <r>
      <rPr>
        <sz val="12"/>
        <color theme="1"/>
        <rFont val="Calibri"/>
        <family val="2"/>
      </rPr>
      <t>CIM-O-3 signifie Classification internationale des maladies pour l’oncologie, troisième édition</t>
    </r>
  </si>
  <si>
    <r>
      <rPr>
        <sz val="12"/>
        <color theme="1"/>
        <rFont val="Calibri"/>
        <family val="2"/>
      </rPr>
      <t>SAI signifie sans autre indication</t>
    </r>
  </si>
  <si>
    <r>
      <rPr>
        <sz val="12"/>
        <color theme="1"/>
        <rFont val="Calibri"/>
        <family val="2"/>
      </rPr>
      <t>CPNPC signifie cancer du poumon non à petites cellules</t>
    </r>
  </si>
  <si>
    <r>
      <rPr>
        <sz val="12"/>
        <color theme="1"/>
        <rFont val="Symbol"/>
        <family val="1"/>
        <charset val="2"/>
      </rPr>
      <t>·</t>
    </r>
    <r>
      <rPr>
        <sz val="7"/>
        <color theme="1"/>
        <rFont val="Times New Roman"/>
        <family val="1"/>
      </rPr>
      <t xml:space="preserve">         </t>
    </r>
    <r>
      <rPr>
        <sz val="12"/>
        <color theme="1"/>
        <rFont val="Calibri"/>
        <family val="2"/>
      </rPr>
      <t>Les types histologiques 9590 à 9989 (leucémies, lymphomes et maladies hématopoïétiques), 9050 à 9055 (mésothéliome) et 9140 (sarcome de Kaposi) sont exclus des autres sièges d’organes spécifiques.</t>
    </r>
  </si>
  <si>
    <r>
      <rPr>
        <sz val="12"/>
        <rFont val="Calibri"/>
        <family val="2"/>
        <scheme val="minor"/>
      </rPr>
      <t>C18.0, C18.2-C20, C26</t>
    </r>
  </si>
  <si>
    <r>
      <rPr>
        <sz val="12"/>
        <rFont val="Calibri"/>
        <family val="2"/>
        <scheme val="minor"/>
      </rPr>
      <t>C81</t>
    </r>
  </si>
  <si>
    <r>
      <rPr>
        <sz val="12"/>
        <rFont val="Calibri"/>
        <family val="2"/>
        <scheme val="minor"/>
      </rPr>
      <t>C64</t>
    </r>
  </si>
  <si>
    <r>
      <rPr>
        <sz val="12"/>
        <rFont val="Calibri"/>
        <family val="2"/>
        <scheme val="minor"/>
      </rPr>
      <t xml:space="preserve">C90.1, C91.0 à C91.7, C91.9, C92.0 à C92.4, C92.6 à C92.9, C93.0 à C93.3, C93.7, C93.9, C94.0 à C94.5, C94.7, C95.0 à C95.2, C95.7, C95.9
</t>
    </r>
  </si>
  <si>
    <r>
      <rPr>
        <sz val="12"/>
        <rFont val="Calibri"/>
        <family val="2"/>
        <scheme val="minor"/>
      </rPr>
      <t>C22.0 à C22.4, C22.7, C22.9</t>
    </r>
  </si>
  <si>
    <r>
      <rPr>
        <sz val="12"/>
        <rFont val="Calibri"/>
        <family val="2"/>
        <scheme val="minor"/>
      </rPr>
      <t>C43</t>
    </r>
  </si>
  <si>
    <r>
      <rPr>
        <sz val="12"/>
        <rFont val="Calibri"/>
        <family val="2"/>
        <scheme val="minor"/>
      </rPr>
      <t>C90.0, C90.2, C90.3</t>
    </r>
  </si>
  <si>
    <r>
      <rPr>
        <sz val="12"/>
        <rFont val="Calibri"/>
        <family val="2"/>
        <scheme val="minor"/>
      </rPr>
      <t>C82-C86, C96.3</t>
    </r>
  </si>
  <si>
    <r>
      <rPr>
        <sz val="12"/>
        <rFont val="Calibri"/>
        <family val="2"/>
        <scheme val="minor"/>
      </rPr>
      <t>C56</t>
    </r>
  </si>
  <si>
    <r>
      <rPr>
        <sz val="12"/>
        <rFont val="Calibri"/>
        <family val="2"/>
        <scheme val="minor"/>
      </rPr>
      <t>C61</t>
    </r>
  </si>
  <si>
    <r>
      <rPr>
        <sz val="12"/>
        <rFont val="Calibri"/>
        <family val="2"/>
        <scheme val="minor"/>
      </rPr>
      <t>C73</t>
    </r>
  </si>
  <si>
    <r>
      <rPr>
        <sz val="12"/>
        <rFont val="Calibri"/>
        <family val="2"/>
        <scheme val="minor"/>
      </rPr>
      <t>Utérus/Corps de l’utérus sans autre indication (SAI)</t>
    </r>
  </si>
  <si>
    <r>
      <rPr>
        <sz val="12"/>
        <rFont val="Calibri"/>
        <family val="2"/>
        <scheme val="minor"/>
      </rPr>
      <t>C54 à C55</t>
    </r>
  </si>
  <si>
    <r>
      <rPr>
        <b/>
        <sz val="12"/>
        <rFont val="Calibri"/>
        <family val="2"/>
        <scheme val="minor"/>
      </rPr>
      <t>Abréviations :</t>
    </r>
    <r>
      <rPr>
        <sz val="12"/>
        <rFont val="Calibri"/>
        <family val="2"/>
        <scheme val="minor"/>
      </rPr>
      <t xml:space="preserve"> La CIM-10 signifie Classification statistique internationale des maladies et des problèmes de santé connexes, dixième révision.</t>
    </r>
  </si>
  <si>
    <r>
      <rPr>
        <b/>
        <sz val="11"/>
        <color theme="1"/>
        <rFont val="Arial"/>
        <family val="2"/>
      </rPr>
      <t xml:space="preserve">Tableau A.6 </t>
    </r>
    <r>
      <rPr>
        <sz val="11"/>
        <color theme="1"/>
        <rFont val="Calibri"/>
        <family val="2"/>
        <scheme val="minor"/>
      </rPr>
      <t>Modèles de Canproj pour les projections de l’incidence du cancer par type de cancer et sexe binaire, Ontario</t>
    </r>
  </si>
  <si>
    <r>
      <rPr>
        <b/>
        <sz val="12"/>
        <color theme="1"/>
        <rFont val="Calibri"/>
        <family val="2"/>
        <scheme val="minor"/>
      </rPr>
      <t>adpcproj (NB)</t>
    </r>
  </si>
  <si>
    <r>
      <rPr>
        <sz val="12"/>
        <color theme="1"/>
        <rFont val="Calibri"/>
        <family val="2"/>
        <scheme val="minor"/>
      </rPr>
      <t>adpcproj (P)</t>
    </r>
  </si>
  <si>
    <r>
      <rPr>
        <sz val="12"/>
        <color theme="1"/>
        <rFont val="Calibri"/>
        <family val="2"/>
        <scheme val="minor"/>
      </rPr>
      <t>acproj (P)</t>
    </r>
  </si>
  <si>
    <r>
      <rPr>
        <sz val="12"/>
        <color theme="1"/>
        <rFont val="Calibri"/>
        <family val="2"/>
        <scheme val="minor"/>
      </rPr>
      <t>hybdproj (Moy)</t>
    </r>
  </si>
  <si>
    <r>
      <rPr>
        <sz val="12"/>
        <color theme="1"/>
        <rFont val="Calibri"/>
        <family val="2"/>
        <scheme val="minor"/>
      </rPr>
      <t>hybdproj (Ags)</t>
    </r>
  </si>
  <si>
    <r>
      <rPr>
        <sz val="12"/>
        <color theme="1"/>
        <rFont val="Calibri"/>
        <family val="2"/>
        <scheme val="minor"/>
      </rPr>
      <t>hybdproj (NBags)</t>
    </r>
  </si>
  <si>
    <r>
      <rPr>
        <sz val="12"/>
        <color theme="1"/>
        <rFont val="Calibri"/>
        <family val="2"/>
        <scheme val="minor"/>
      </rPr>
      <t>acproj (NB)</t>
    </r>
  </si>
  <si>
    <r>
      <rPr>
        <sz val="12"/>
        <color theme="1"/>
        <rFont val="Calibri"/>
        <family val="2"/>
        <scheme val="minor"/>
      </rPr>
      <t>hybdproj (ComT)</t>
    </r>
  </si>
  <si>
    <r>
      <rPr>
        <sz val="12"/>
        <color theme="1"/>
        <rFont val="Symbol"/>
        <family val="1"/>
        <charset val="2"/>
      </rPr>
      <t>·</t>
    </r>
    <r>
      <rPr>
        <sz val="7"/>
        <color theme="1"/>
        <rFont val="Times New Roman"/>
        <family val="1"/>
      </rPr>
      <t xml:space="preserve">         </t>
    </r>
    <r>
      <rPr>
        <sz val="12"/>
        <color theme="1"/>
        <rFont val="Calibri"/>
        <family val="2"/>
      </rPr>
      <t>acproj (P) signifie modèle âge-cohorte avec distribution de Poisson</t>
    </r>
  </si>
  <si>
    <r>
      <rPr>
        <sz val="12"/>
        <color theme="1"/>
        <rFont val="Symbol"/>
        <family val="1"/>
        <charset val="2"/>
      </rPr>
      <t>·</t>
    </r>
    <r>
      <rPr>
        <sz val="7"/>
        <color theme="1"/>
        <rFont val="Times New Roman"/>
        <family val="1"/>
      </rPr>
      <t xml:space="preserve">         </t>
    </r>
    <r>
      <rPr>
        <sz val="12"/>
        <color theme="1"/>
        <rFont val="Calibri"/>
        <family val="2"/>
      </rPr>
      <t>acproj (NB) signifie modèle de cohorte d’âge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</si>
  <si>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(NB) signifie modèle Nordpred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</si>
  <si>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(P) signifie modèle Nordpred avec distribution de Poisson</t>
    </r>
  </si>
  <si>
    <r>
      <rPr>
        <sz val="12"/>
        <color theme="1"/>
        <rFont val="Symbol"/>
        <family val="1"/>
        <charset val="2"/>
      </rPr>
      <t>·</t>
    </r>
    <r>
      <rPr>
        <sz val="7"/>
        <color theme="1"/>
        <rFont val="Times New Roman"/>
        <family val="1"/>
      </rPr>
      <t xml:space="preserve">         </t>
    </r>
    <r>
      <rPr>
        <sz val="12"/>
        <color theme="1"/>
        <rFont val="Calibri"/>
        <family val="2"/>
      </rPr>
      <t>hybdproj (NBags) signifie modèle hybride avec distribution spécifique à l’âge et distribution binomiale négative</t>
    </r>
  </si>
  <si>
    <r>
      <rPr>
        <sz val="12"/>
        <color theme="1"/>
        <rFont val="Symbol"/>
        <family val="1"/>
        <charset val="2"/>
      </rPr>
      <t>·</t>
    </r>
    <r>
      <rPr>
        <sz val="7"/>
        <color theme="1"/>
        <rFont val="Times New Roman"/>
        <family val="1"/>
      </rPr>
      <t xml:space="preserve">         </t>
    </r>
    <r>
      <rPr>
        <sz val="12"/>
        <color theme="1"/>
        <rFont val="Calibri"/>
        <family val="2"/>
      </rPr>
      <t>hybdproj (Ags) signifie modèle hybride avec distribution spécifique à l’âge et distribution de Poisson</t>
    </r>
  </si>
  <si>
    <r>
      <rPr>
        <sz val="12"/>
        <color theme="1"/>
        <rFont val="Symbol"/>
        <family val="1"/>
        <charset val="2"/>
      </rPr>
      <t>·</t>
    </r>
    <r>
      <rPr>
        <sz val="7"/>
        <color theme="1"/>
        <rFont val="Times New Roman"/>
        <family val="1"/>
      </rPr>
      <t xml:space="preserve">         </t>
    </r>
    <r>
      <rPr>
        <sz val="12"/>
        <color theme="1"/>
        <rFont val="Calibri"/>
        <family val="2"/>
      </rPr>
      <t>hybdproj (ComT) signifie modèle hybride avec tendance commune</t>
    </r>
  </si>
  <si>
    <r>
      <rPr>
        <sz val="12"/>
        <color theme="1"/>
        <rFont val="Symbol"/>
        <family val="1"/>
        <charset val="2"/>
      </rPr>
      <t>·</t>
    </r>
    <r>
      <rPr>
        <sz val="7"/>
        <color theme="1"/>
        <rFont val="Times New Roman"/>
        <family val="1"/>
      </rPr>
      <t xml:space="preserve">         </t>
    </r>
    <r>
      <rPr>
        <sz val="12"/>
        <color theme="1"/>
        <rFont val="Calibri"/>
        <family val="2"/>
      </rPr>
      <t>hybdproj (Moy) signifie modèle hybride avec méthode moyenne</t>
    </r>
  </si>
  <si>
    <r>
      <rPr>
        <sz val="12"/>
        <color theme="1"/>
        <rFont val="Symbol"/>
        <family val="1"/>
        <charset val="2"/>
      </rPr>
      <t>·</t>
    </r>
    <r>
      <rPr>
        <sz val="7"/>
        <color theme="1"/>
        <rFont val="Times New Roman"/>
        <family val="1"/>
      </rPr>
      <t xml:space="preserve">         </t>
    </r>
    <r>
      <rPr>
        <sz val="12"/>
        <color theme="1"/>
        <rFont val="Calibri"/>
        <family val="2"/>
      </rPr>
      <t>S.O. signifie « sans objet »</t>
    </r>
  </si>
  <si>
    <r>
      <rPr>
        <sz val="12"/>
        <color theme="1"/>
        <rFont val="Calibri"/>
        <family val="2"/>
        <scheme val="minor"/>
      </rPr>
      <t xml:space="preserve">hybdproj (ComT) </t>
    </r>
  </si>
  <si>
    <r>
      <rPr>
        <b/>
        <sz val="11"/>
        <color theme="1"/>
        <rFont val="Arial"/>
        <family val="2"/>
      </rPr>
      <t>Tableau A.8</t>
    </r>
    <r>
      <rPr>
        <sz val="11"/>
        <color theme="1"/>
        <rFont val="Calibri"/>
        <family val="2"/>
        <scheme val="minor"/>
      </rPr>
      <t xml:space="preserve"> Normes internationales de survie au cancer utilisées pour la standardisation des taux de survie relative par type de cancer et groupe d’âge</t>
    </r>
  </si>
  <si>
    <r>
      <rPr>
        <sz val="12"/>
        <rFont val="Calibri"/>
        <family val="2"/>
        <scheme val="minor"/>
      </rPr>
      <t>15 à 44, 45 à 54, 55 à 64, 65 à 74, 75 à 99</t>
    </r>
  </si>
  <si>
    <r>
      <rPr>
        <sz val="12"/>
        <color theme="1"/>
        <rFont val="Calibri"/>
        <family val="2"/>
        <scheme val="minor"/>
      </rPr>
      <t>60, 10, 10, 10, 10</t>
    </r>
  </si>
  <si>
    <r>
      <rPr>
        <sz val="12"/>
        <color theme="1"/>
        <rFont val="Calibri"/>
        <family val="2"/>
        <scheme val="minor"/>
      </rPr>
      <t xml:space="preserve">Testicules, lymphome de Hodgkin, leucémie lymphoblastique aiguë </t>
    </r>
  </si>
  <si>
    <r>
      <rPr>
        <sz val="12"/>
        <color theme="1"/>
        <rFont val="Calibri"/>
        <family val="2"/>
        <scheme val="minor"/>
      </rPr>
      <t>28, 17, 21, 20,14</t>
    </r>
  </si>
  <si>
    <r>
      <rPr>
        <sz val="12"/>
        <color theme="1"/>
        <rFont val="Calibri"/>
        <family val="2"/>
        <scheme val="minor"/>
      </rPr>
      <t>Nasopharynx, tissus mous, mélanome, col de l’utérus, cerveau, glande thyroïde, os</t>
    </r>
  </si>
  <si>
    <r>
      <rPr>
        <sz val="12"/>
        <color theme="1"/>
        <rFont val="Calibri"/>
        <family val="2"/>
        <scheme val="minor"/>
      </rPr>
      <t>7, 12, 23, 29, 29</t>
    </r>
  </si>
  <si>
    <r>
      <rPr>
        <sz val="12"/>
        <color theme="1"/>
        <rFont val="Calibri"/>
        <family val="2"/>
        <scheme val="minor"/>
      </rPr>
      <t>Tous les autres types de cancer sauf le cancer de la prostate</t>
    </r>
  </si>
  <si>
    <r>
      <rPr>
        <sz val="12"/>
        <rFont val="Calibri"/>
        <family val="2"/>
        <scheme val="minor"/>
      </rPr>
      <t>15 à 54, 55 à 64, 65 à 74, 75 à 84, 85 à 99</t>
    </r>
  </si>
  <si>
    <r>
      <rPr>
        <sz val="12"/>
        <color theme="1"/>
        <rFont val="Calibri"/>
        <family val="2"/>
        <scheme val="minor"/>
      </rPr>
      <t xml:space="preserve">19, 23, 29, 23, 6 </t>
    </r>
  </si>
  <si>
    <r>
      <rPr>
        <sz val="12"/>
        <color theme="1"/>
        <rFont val="Calibri"/>
        <family val="2"/>
        <scheme val="minor"/>
      </rPr>
      <t xml:space="preserve">Prostate </t>
    </r>
  </si>
  <si>
    <r>
      <rPr>
        <b/>
        <sz val="12"/>
        <color rgb="FF000000"/>
        <rFont val="Calibri"/>
        <family val="2"/>
        <scheme val="minor"/>
      </rPr>
      <t>Tableau 1.1</t>
    </r>
    <r>
      <rPr>
        <sz val="12"/>
        <color rgb="FF000000"/>
        <rFont val="Calibri"/>
        <family val="2"/>
        <scheme val="minor"/>
      </rPr>
      <t xml:space="preserve"> Valeurs d’incidence, taux normalisés selon l’âge et différence en pourcentage des valeurs d’incidence par mois, Ontario, 2020 à 2022 par rapport à 2019</t>
    </r>
  </si>
  <si>
    <r>
      <rPr>
        <b/>
        <sz val="11"/>
        <color theme="1"/>
        <rFont val="Calibri"/>
        <family val="2"/>
        <scheme val="minor"/>
      </rPr>
      <t>Tableau 1.2</t>
    </r>
    <r>
      <rPr>
        <sz val="11"/>
        <color theme="1"/>
        <rFont val="Calibri"/>
        <family val="2"/>
        <scheme val="minor"/>
      </rPr>
      <t xml:space="preserve"> Valeurs d’incidences et différence en pourcentage par sexe binaire et groupe d’âge, Ontario, 2020 à 2022 par rapport à 2019</t>
    </r>
  </si>
  <si>
    <r>
      <rPr>
        <b/>
        <sz val="12"/>
        <color theme="1"/>
        <rFont val="Calibri"/>
        <family val="2"/>
        <scheme val="minor"/>
      </rPr>
      <t>Tableau 1.3</t>
    </r>
    <r>
      <rPr>
        <sz val="12"/>
        <color theme="1"/>
        <rFont val="Calibri"/>
        <family val="2"/>
        <scheme val="minor"/>
      </rPr>
      <t xml:space="preserve"> Pourcentage de cas d’incidents à un stade précoce par rapport à un stade avancé selon les types de cancer sélectionnés, Ontario, 2018 à 2020</t>
    </r>
  </si>
  <si>
    <r>
      <rPr>
        <b/>
        <sz val="12"/>
        <rFont val="Calibri"/>
        <family val="2"/>
        <scheme val="minor"/>
      </rPr>
      <t>Type de cancer</t>
    </r>
  </si>
  <si>
    <r>
      <rPr>
        <b/>
        <sz val="12"/>
        <rFont val="Calibri"/>
        <family val="2"/>
        <scheme val="minor"/>
      </rPr>
      <t>Tous les cancers</t>
    </r>
  </si>
  <si>
    <r>
      <rPr>
        <sz val="12"/>
        <rFont val="Calibri"/>
        <family val="2"/>
        <scheme val="minor"/>
      </rPr>
      <t>0,3 à 0,7</t>
    </r>
  </si>
  <si>
    <r>
      <rPr>
        <sz val="12"/>
        <rFont val="Calibri"/>
        <family val="2"/>
        <scheme val="minor"/>
      </rPr>
      <t>Sein (femmes)</t>
    </r>
  </si>
  <si>
    <r>
      <rPr>
        <sz val="12"/>
        <rFont val="Calibri"/>
        <family val="2"/>
        <scheme val="minor"/>
      </rPr>
      <t>Col de l’utérus</t>
    </r>
  </si>
  <si>
    <r>
      <rPr>
        <sz val="12"/>
        <rFont val="Calibri"/>
        <family val="2"/>
        <scheme val="minor"/>
      </rPr>
      <t>3,8 à 5,2</t>
    </r>
  </si>
  <si>
    <r>
      <rPr>
        <sz val="12"/>
        <rFont val="Calibri"/>
        <family val="2"/>
        <scheme val="minor"/>
      </rPr>
      <t>Ovaire</t>
    </r>
  </si>
  <si>
    <r>
      <rPr>
        <sz val="12"/>
        <rFont val="Calibri"/>
        <family val="2"/>
        <scheme val="minor"/>
      </rPr>
      <t>Prostate</t>
    </r>
  </si>
  <si>
    <r>
      <rPr>
        <sz val="12"/>
        <rFont val="Calibri"/>
        <family val="2"/>
        <scheme val="minor"/>
      </rPr>
      <t>**</t>
    </r>
  </si>
  <si>
    <r>
      <rPr>
        <sz val="12"/>
        <rFont val="Calibri"/>
        <family val="2"/>
        <scheme val="minor"/>
      </rPr>
      <t>**</t>
    </r>
  </si>
  <si>
    <r>
      <rPr>
        <sz val="12"/>
        <rFont val="Calibri"/>
        <family val="2"/>
        <scheme val="minor"/>
      </rPr>
      <t>Testicules</t>
    </r>
  </si>
  <si>
    <r>
      <rPr>
        <sz val="12"/>
        <rFont val="Calibri"/>
        <family val="2"/>
        <scheme val="minor"/>
      </rPr>
      <t>**</t>
    </r>
  </si>
  <si>
    <r>
      <rPr>
        <sz val="12"/>
        <rFont val="Calibri"/>
        <family val="2"/>
        <scheme val="minor"/>
      </rPr>
      <t>**</t>
    </r>
  </si>
  <si>
    <r>
      <rPr>
        <sz val="12"/>
        <rFont val="Calibri"/>
        <family val="2"/>
        <scheme val="minor"/>
      </rPr>
      <t>Utérus</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</si>
  <si>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</si>
  <si>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</si>
  <si>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</si>
  <si>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Œsophage</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</si>
  <si>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</si>
  <si>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</si>
  <si>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</si>
  <si>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</si>
  <si>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</si>
  <si>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</si>
  <si>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Foie</t>
    </r>
  </si>
  <si>
    <r>
      <rPr>
        <sz val="12"/>
        <rFont val="Calibri"/>
        <family val="2"/>
        <scheme val="minor"/>
      </rPr>
      <t>Pancréas</t>
    </r>
  </si>
  <si>
    <r>
      <rPr>
        <sz val="12"/>
        <rFont val="Calibri"/>
        <family val="2"/>
        <scheme val="minor"/>
      </rPr>
      <t>0,2 à 0,5</t>
    </r>
  </si>
  <si>
    <r>
      <rPr>
        <sz val="12"/>
        <rFont val="Calibri"/>
        <family val="2"/>
        <scheme val="minor"/>
      </rPr>
      <t>Estomac</t>
    </r>
  </si>
  <si>
    <r>
      <rPr>
        <sz val="12"/>
        <rFont val="Calibri"/>
        <family val="2"/>
        <scheme val="minor"/>
      </rPr>
      <t>Larynx</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</si>
  <si>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</si>
  <si>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</si>
  <si>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</si>
  <si>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Cavité buccale et pharynx</t>
    </r>
  </si>
  <si>
    <r>
      <rPr>
        <sz val="12"/>
        <rFont val="Calibri"/>
        <family val="2"/>
        <scheme val="minor"/>
      </rPr>
      <t>0,6 à 1,0</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</si>
  <si>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</si>
  <si>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</si>
  <si>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</si>
  <si>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0,3 à 0,6</t>
    </r>
  </si>
  <si>
    <r>
      <rPr>
        <sz val="12"/>
        <rFont val="Calibri"/>
        <family val="2"/>
        <scheme val="minor"/>
      </rPr>
      <t>0,1 à 0,4</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</si>
  <si>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</si>
  <si>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</si>
  <si>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</si>
  <si>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Thyroïde</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</si>
  <si>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</si>
  <si>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</si>
  <si>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</si>
  <si>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</si>
  <si>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</si>
  <si>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</si>
  <si>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0,4 à 2,2</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</si>
  <si>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</si>
  <si>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</si>
  <si>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</si>
  <si>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0,1 à 0,5</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</si>
  <si>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</si>
  <si>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</si>
  <si>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</si>
  <si>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1,0 à 2,0</t>
    </r>
  </si>
  <si>
    <r>
      <rPr>
        <sz val="12"/>
        <rFont val="Calibri"/>
        <family val="2"/>
        <scheme val="minor"/>
      </rPr>
      <t>0,5 à 2,4</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</si>
  <si>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</si>
  <si>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</si>
  <si>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</si>
  <si>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</si>
  <si>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</si>
  <si>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</si>
  <si>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0,1 à 0,5</t>
    </r>
  </si>
  <si>
    <r>
      <rPr>
        <sz val="12"/>
        <rFont val="Calibri"/>
        <family val="2"/>
        <scheme val="minor"/>
      </rPr>
      <t>0,6 à 2,6</t>
    </r>
  </si>
  <si>
    <r>
      <rPr>
        <sz val="12"/>
        <rFont val="Calibri"/>
        <family val="2"/>
        <scheme val="minor"/>
      </rPr>
      <t>0,6 à 1,0</t>
    </r>
  </si>
  <si>
    <r>
      <rPr>
        <sz val="12"/>
        <rFont val="Calibri"/>
        <family val="2"/>
        <scheme val="minor"/>
      </rPr>
      <t>0,3 à 0,7</t>
    </r>
  </si>
  <si>
    <r>
      <rPr>
        <sz val="12"/>
        <rFont val="Calibri"/>
        <family val="2"/>
        <scheme val="minor"/>
      </rPr>
      <t>1,0 à 1,6</t>
    </r>
  </si>
  <si>
    <r>
      <rPr>
        <sz val="12"/>
        <rFont val="Calibri"/>
        <family val="2"/>
        <scheme val="minor"/>
      </rPr>
      <t>Myélome</t>
    </r>
  </si>
  <si>
    <r>
      <rPr>
        <sz val="12"/>
        <rFont val="Calibri"/>
        <family val="2"/>
        <scheme val="minor"/>
      </rPr>
      <t>0,1 à 0,3</t>
    </r>
  </si>
  <si>
    <r>
      <rPr>
        <sz val="12"/>
        <rFont val="Calibri"/>
        <family val="2"/>
        <scheme val="minor"/>
      </rPr>
      <t>4,4 à 5,9</t>
    </r>
  </si>
  <si>
    <r>
      <rPr>
        <sz val="12"/>
        <rFont val="Calibri"/>
        <family val="2"/>
        <scheme val="minor"/>
      </rPr>
      <t>0,1 à 0,3</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</si>
  <si>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</si>
  <si>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</si>
  <si>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</si>
  <si>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0,2 à 0,6</t>
    </r>
  </si>
  <si>
    <r>
      <rPr>
        <sz val="12"/>
        <rFont val="Calibri"/>
        <family val="2"/>
        <scheme val="minor"/>
      </rPr>
      <t>2 à 4,9</t>
    </r>
  </si>
  <si>
    <r>
      <rPr>
        <sz val="12"/>
        <rFont val="Calibri"/>
        <family val="2"/>
        <scheme val="minor"/>
      </rPr>
      <t>Poumon</t>
    </r>
  </si>
  <si>
    <r>
      <rPr>
        <sz val="12"/>
        <rFont val="Calibri"/>
        <family val="2"/>
        <scheme val="minor"/>
      </rPr>
      <t>0,4 à 0,8</t>
    </r>
  </si>
  <si>
    <r>
      <rPr>
        <sz val="12"/>
        <rFont val="Calibri"/>
        <family val="2"/>
        <scheme val="minor"/>
      </rPr>
      <t>0,1 à 0,4</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</si>
  <si>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</si>
  <si>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</si>
  <si>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</si>
  <si>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0,1 à 0,5</t>
    </r>
  </si>
  <si>
    <r>
      <rPr>
        <sz val="12"/>
        <rFont val="Calibri"/>
        <family val="2"/>
        <scheme val="minor"/>
      </rPr>
      <t>2,7 à 4,0</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</si>
  <si>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</si>
  <si>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</si>
  <si>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</si>
  <si>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</si>
  <si>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</si>
  <si>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</si>
  <si>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115†</t>
    </r>
  </si>
  <si>
    <r>
      <rPr>
        <sz val="12"/>
        <rFont val="Calibri"/>
        <family val="2"/>
        <scheme val="minor"/>
      </rPr>
      <t>2,4 à 3,5</t>
    </r>
  </si>
  <si>
    <r>
      <rPr>
        <sz val="12"/>
        <rFont val="Calibri"/>
        <family val="2"/>
        <scheme val="minor"/>
      </rPr>
      <t>Vessie</t>
    </r>
  </si>
  <si>
    <r>
      <rPr>
        <sz val="12"/>
        <rFont val="Calibri"/>
        <family val="2"/>
        <scheme val="minor"/>
      </rPr>
      <t>0,3 à 0,6</t>
    </r>
  </si>
  <si>
    <r>
      <rPr>
        <sz val="12"/>
        <rFont val="Calibri"/>
        <family val="2"/>
        <scheme val="minor"/>
      </rPr>
      <t>Rein</t>
    </r>
  </si>
  <si>
    <r>
      <rPr>
        <b/>
        <sz val="12"/>
        <rFont val="Calibri"/>
        <family val="2"/>
        <scheme val="minor"/>
      </rPr>
      <t>Type de cancer</t>
    </r>
  </si>
  <si>
    <r>
      <rPr>
        <b/>
        <sz val="12"/>
        <rFont val="Calibri"/>
        <family val="2"/>
        <scheme val="minor"/>
      </rPr>
      <t>Tous les cancers</t>
    </r>
  </si>
  <si>
    <r>
      <rPr>
        <sz val="12"/>
        <rFont val="Calibri"/>
        <family val="2"/>
        <scheme val="minor"/>
      </rPr>
      <t>S.O.</t>
    </r>
  </si>
  <si>
    <r>
      <rPr>
        <sz val="12"/>
        <rFont val="Calibri"/>
        <family val="2"/>
        <scheme val="minor"/>
      </rPr>
      <t>S.O.</t>
    </r>
  </si>
  <si>
    <r>
      <rPr>
        <sz val="12"/>
        <rFont val="Calibri"/>
        <family val="2"/>
        <scheme val="minor"/>
      </rPr>
      <t xml:space="preserve">  Glioblastome</t>
    </r>
  </si>
  <si>
    <r>
      <rPr>
        <sz val="12"/>
        <rFont val="Calibri"/>
        <family val="2"/>
        <scheme val="minor"/>
      </rPr>
      <t>1986 à 2019</t>
    </r>
  </si>
  <si>
    <r>
      <rPr>
        <sz val="12"/>
        <rFont val="Calibri"/>
        <family val="2"/>
        <scheme val="minor"/>
      </rPr>
      <t>1986 à 2001</t>
    </r>
  </si>
  <si>
    <r>
      <rPr>
        <sz val="12"/>
        <rFont val="Calibri"/>
        <family val="2"/>
        <scheme val="minor"/>
      </rPr>
      <t>S.O.</t>
    </r>
  </si>
  <si>
    <r>
      <rPr>
        <sz val="12"/>
        <rFont val="Calibri"/>
        <family val="2"/>
        <scheme val="minor"/>
      </rPr>
      <t>S.O.</t>
    </r>
  </si>
  <si>
    <r>
      <rPr>
        <sz val="12"/>
        <rFont val="Calibri"/>
        <family val="2"/>
        <scheme val="minor"/>
      </rPr>
      <t>2001 à 2005</t>
    </r>
  </si>
  <si>
    <r>
      <rPr>
        <sz val="12"/>
        <rFont val="Calibri"/>
        <family val="2"/>
        <scheme val="minor"/>
      </rPr>
      <t>S.O.</t>
    </r>
  </si>
  <si>
    <r>
      <rPr>
        <sz val="12"/>
        <rFont val="Calibri"/>
        <family val="2"/>
        <scheme val="minor"/>
      </rPr>
      <t>S.O.</t>
    </r>
  </si>
  <si>
    <r>
      <rPr>
        <sz val="12"/>
        <rFont val="Calibri"/>
        <family val="2"/>
        <scheme val="minor"/>
      </rPr>
      <t>0,1</t>
    </r>
  </si>
  <si>
    <r>
      <rPr>
        <sz val="12"/>
        <rFont val="Calibri"/>
        <family val="2"/>
        <scheme val="minor"/>
      </rPr>
      <t>S.O.</t>
    </r>
  </si>
  <si>
    <r>
      <rPr>
        <sz val="12"/>
        <rFont val="Calibri"/>
        <family val="2"/>
        <scheme val="minor"/>
      </rPr>
      <t>S.O.</t>
    </r>
  </si>
  <si>
    <r>
      <rPr>
        <sz val="12"/>
        <rFont val="Calibri"/>
        <family val="2"/>
        <scheme val="minor"/>
      </rPr>
      <t xml:space="preserve">  Tous les autres gliomes</t>
    </r>
  </si>
  <si>
    <r>
      <rPr>
        <sz val="12"/>
        <rFont val="Calibri"/>
        <family val="2"/>
        <scheme val="minor"/>
      </rPr>
      <t>-1,5*</t>
    </r>
  </si>
  <si>
    <r>
      <rPr>
        <sz val="12"/>
        <rFont val="Calibri"/>
        <family val="2"/>
        <scheme val="minor"/>
      </rPr>
      <t>1986 à 2004</t>
    </r>
  </si>
  <si>
    <r>
      <rPr>
        <sz val="12"/>
        <rFont val="Calibri"/>
        <family val="2"/>
        <scheme val="minor"/>
      </rPr>
      <t>1986 à 2019</t>
    </r>
  </si>
  <si>
    <r>
      <rPr>
        <sz val="12"/>
        <rFont val="Calibri"/>
        <family val="2"/>
        <scheme val="minor"/>
      </rPr>
      <t>2004 à 2008</t>
    </r>
  </si>
  <si>
    <r>
      <rPr>
        <sz val="12"/>
        <rFont val="Calibri"/>
        <family val="2"/>
        <scheme val="minor"/>
      </rPr>
      <t>S.O.</t>
    </r>
  </si>
  <si>
    <r>
      <rPr>
        <sz val="12"/>
        <rFont val="Calibri"/>
        <family val="2"/>
        <scheme val="minor"/>
      </rPr>
      <t>S.O.</t>
    </r>
  </si>
  <si>
    <r>
      <rPr>
        <sz val="12"/>
        <rFont val="Calibri"/>
        <family val="2"/>
        <scheme val="minor"/>
      </rPr>
      <t>2008 à 2019</t>
    </r>
  </si>
  <si>
    <r>
      <rPr>
        <sz val="12"/>
        <rFont val="Calibri"/>
        <family val="2"/>
        <scheme val="minor"/>
      </rPr>
      <t>-3,1*</t>
    </r>
  </si>
  <si>
    <r>
      <rPr>
        <sz val="12"/>
        <rFont val="Calibri"/>
        <family val="2"/>
        <scheme val="minor"/>
      </rPr>
      <t>2008 à 2019</t>
    </r>
  </si>
  <si>
    <r>
      <rPr>
        <sz val="12"/>
        <rFont val="Calibri"/>
        <family val="2"/>
        <scheme val="minor"/>
      </rPr>
      <t>-3,1*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</si>
  <si>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</si>
  <si>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</si>
  <si>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</si>
  <si>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</si>
  <si>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</si>
  <si>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</si>
  <si>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</si>
  <si>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</si>
  <si>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 xml:space="preserve">  Méningiomes</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</si>
  <si>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</si>
  <si>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</si>
  <si>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</si>
  <si>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</si>
  <si>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</si>
  <si>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</si>
  <si>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 xml:space="preserve">  Glandes pituitaires et pinéales et canal crâniopharyngien</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</si>
  <si>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</si>
  <si>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</si>
  <si>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</si>
  <si>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</si>
  <si>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</si>
  <si>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</si>
  <si>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Sein (femmes)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</si>
  <si>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</si>
  <si>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</si>
  <si>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</si>
  <si>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</si>
  <si>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</si>
  <si>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</si>
  <si>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</si>
  <si>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</si>
  <si>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</si>
  <si>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</si>
  <si>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</si>
  <si>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</si>
  <si>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</si>
  <si>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</si>
  <si>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</si>
  <si>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</si>
  <si>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2008 à 2019</t>
    </r>
  </si>
  <si>
    <r>
      <rPr>
        <sz val="12"/>
        <rFont val="Calibri"/>
        <family val="2"/>
        <scheme val="minor"/>
      </rPr>
      <t>Col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</si>
  <si>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</si>
  <si>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</si>
  <si>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</si>
  <si>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</si>
  <si>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2006</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</si>
  <si>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</si>
  <si>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</si>
  <si>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</si>
  <si>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</si>
  <si>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2,4</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</si>
  <si>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</si>
  <si>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</si>
  <si>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</si>
  <si>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</si>
  <si>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</si>
  <si>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</si>
  <si>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</si>
  <si>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</si>
  <si>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Ovaire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</si>
  <si>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</si>
  <si>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</si>
  <si>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</si>
  <si>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</si>
  <si>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2001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</si>
  <si>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</si>
  <si>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</si>
  <si>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</si>
  <si>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</si>
  <si>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Prostate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</si>
  <si>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</si>
  <si>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</si>
  <si>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</si>
  <si>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</si>
  <si>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</si>
  <si>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</si>
  <si>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</si>
  <si>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</si>
  <si>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</si>
  <si>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</si>
  <si>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</si>
  <si>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</si>
  <si>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</si>
  <si>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</si>
  <si>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2014 à 2019</t>
    </r>
  </si>
  <si>
    <r>
      <rPr>
        <sz val="12"/>
        <rFont val="Calibri"/>
        <family val="2"/>
        <scheme val="minor"/>
      </rPr>
      <t>0,0</t>
    </r>
  </si>
  <si>
    <r>
      <rPr>
        <sz val="12"/>
        <rFont val="Calibri"/>
        <family val="2"/>
        <scheme val="minor"/>
      </rPr>
      <t>S.O.</t>
    </r>
  </si>
  <si>
    <r>
      <rPr>
        <sz val="12"/>
        <rFont val="Calibri"/>
        <family val="2"/>
        <scheme val="minor"/>
      </rPr>
      <t>S.O.</t>
    </r>
  </si>
  <si>
    <r>
      <rPr>
        <sz val="12"/>
        <rFont val="Calibri"/>
        <family val="2"/>
        <scheme val="minor"/>
      </rPr>
      <t>Testicules</t>
    </r>
  </si>
  <si>
    <r>
      <rPr>
        <sz val="12"/>
        <rFont val="Calibri"/>
        <family val="2"/>
        <scheme val="minor"/>
      </rPr>
      <t>S.O.</t>
    </r>
  </si>
  <si>
    <r>
      <rPr>
        <sz val="12"/>
        <rFont val="Calibri"/>
        <family val="2"/>
        <scheme val="minor"/>
      </rPr>
      <t>S.O.</t>
    </r>
  </si>
  <si>
    <r>
      <rPr>
        <sz val="12"/>
        <rFont val="Calibri"/>
        <family val="2"/>
        <scheme val="minor"/>
      </rPr>
      <t>1986 à 2019</t>
    </r>
  </si>
  <si>
    <r>
      <rPr>
        <sz val="12"/>
        <rFont val="Calibri"/>
        <family val="2"/>
        <scheme val="minor"/>
      </rPr>
      <t>S.O.</t>
    </r>
  </si>
  <si>
    <r>
      <rPr>
        <sz val="12"/>
        <rFont val="Calibri"/>
        <family val="2"/>
        <scheme val="minor"/>
      </rPr>
      <t>S.O.</t>
    </r>
  </si>
  <si>
    <r>
      <rPr>
        <sz val="12"/>
        <rFont val="Calibri"/>
        <family val="2"/>
        <scheme val="minor"/>
      </rPr>
      <t>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</si>
  <si>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</si>
  <si>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</si>
  <si>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</si>
  <si>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</si>
  <si>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</si>
  <si>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</si>
  <si>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</si>
  <si>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</si>
  <si>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</si>
  <si>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</si>
  <si>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</si>
  <si>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</si>
  <si>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</si>
  <si>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</si>
  <si>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</si>
  <si>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</si>
  <si>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1,1*</t>
    </r>
  </si>
  <si>
    <r>
      <rPr>
        <sz val="12"/>
        <rFont val="Calibri"/>
        <family val="2"/>
        <scheme val="minor"/>
      </rPr>
      <t xml:space="preserve">  Utérus - de l’endomètre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</si>
  <si>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</si>
  <si>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</si>
  <si>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</si>
  <si>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</si>
  <si>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1995</t>
    </r>
  </si>
  <si>
    <r>
      <rPr>
        <sz val="12"/>
        <rFont val="Calibri"/>
        <family val="2"/>
        <scheme val="minor"/>
      </rPr>
      <t>-0,9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</si>
  <si>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</si>
  <si>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</si>
  <si>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</si>
  <si>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</si>
  <si>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1995 à 2007</t>
    </r>
  </si>
  <si>
    <r>
      <rPr>
        <sz val="12"/>
        <rFont val="Calibri"/>
        <family val="2"/>
        <scheme val="minor"/>
      </rPr>
      <t>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</si>
  <si>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</si>
  <si>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</si>
  <si>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</si>
  <si>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</si>
  <si>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2007 à 2011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</si>
  <si>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</si>
  <si>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</si>
  <si>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</si>
  <si>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</si>
  <si>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2011 à 2019</t>
    </r>
  </si>
  <si>
    <r>
      <rPr>
        <sz val="12"/>
        <rFont val="Calibri"/>
        <family val="2"/>
        <scheme val="minor"/>
      </rPr>
      <t>1,1*</t>
    </r>
  </si>
  <si>
    <r>
      <rPr>
        <sz val="12"/>
        <rFont val="Calibri"/>
        <family val="2"/>
        <scheme val="minor"/>
      </rPr>
      <t xml:space="preserve">  Utérus - sarcome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</si>
  <si>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</si>
  <si>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</si>
  <si>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</si>
  <si>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</si>
  <si>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2019</t>
    </r>
  </si>
  <si>
    <r>
      <rPr>
        <sz val="12"/>
        <rFont val="Calibri"/>
        <family val="2"/>
        <scheme val="minor"/>
      </rPr>
      <t>1,2*</t>
    </r>
  </si>
  <si>
    <r>
      <rPr>
        <sz val="12"/>
        <rFont val="Calibri"/>
        <family val="2"/>
        <scheme val="minor"/>
      </rPr>
      <t>Colorectal</t>
    </r>
  </si>
  <si>
    <r>
      <rPr>
        <sz val="12"/>
        <rFont val="Calibri"/>
        <family val="2"/>
        <scheme val="minor"/>
      </rPr>
      <t>1986 à 2008</t>
    </r>
  </si>
  <si>
    <r>
      <rPr>
        <sz val="12"/>
        <rFont val="Calibri"/>
        <family val="2"/>
        <scheme val="minor"/>
      </rPr>
      <t>-0,3*</t>
    </r>
  </si>
  <si>
    <r>
      <rPr>
        <sz val="12"/>
        <rFont val="Calibri"/>
        <family val="2"/>
        <scheme val="minor"/>
      </rPr>
      <t>1986 à 1996</t>
    </r>
  </si>
  <si>
    <r>
      <rPr>
        <sz val="12"/>
        <rFont val="Calibri"/>
        <family val="2"/>
        <scheme val="minor"/>
      </rPr>
      <t>2008 à 2019</t>
    </r>
  </si>
  <si>
    <r>
      <rPr>
        <sz val="12"/>
        <rFont val="Calibri"/>
        <family val="2"/>
        <scheme val="minor"/>
      </rPr>
      <t>1996 à 2000</t>
    </r>
  </si>
  <si>
    <r>
      <rPr>
        <sz val="12"/>
        <rFont val="Calibri"/>
        <family val="2"/>
        <scheme val="minor"/>
      </rPr>
      <t>-1,0*</t>
    </r>
  </si>
  <si>
    <r>
      <rPr>
        <sz val="12"/>
        <rFont val="Calibri"/>
        <family val="2"/>
        <scheme val="minor"/>
      </rPr>
      <t>S.O.</t>
    </r>
  </si>
  <si>
    <r>
      <rPr>
        <sz val="12"/>
        <rFont val="Calibri"/>
        <family val="2"/>
        <scheme val="minor"/>
      </rPr>
      <t>S.O.</t>
    </r>
  </si>
  <si>
    <r>
      <rPr>
        <sz val="12"/>
        <rFont val="Calibri"/>
        <family val="2"/>
        <scheme val="minor"/>
      </rPr>
      <t>2009 à 2019</t>
    </r>
  </si>
  <si>
    <r>
      <rPr>
        <sz val="12"/>
        <rFont val="Calibri"/>
        <family val="2"/>
        <scheme val="minor"/>
      </rPr>
      <t>S.O.</t>
    </r>
  </si>
  <si>
    <r>
      <rPr>
        <sz val="12"/>
        <rFont val="Calibri"/>
        <family val="2"/>
        <scheme val="minor"/>
      </rPr>
      <t>S.O.</t>
    </r>
  </si>
  <si>
    <r>
      <rPr>
        <sz val="12"/>
        <rFont val="Calibri"/>
        <family val="2"/>
        <scheme val="minor"/>
      </rPr>
      <t>-0,6*</t>
    </r>
  </si>
  <si>
    <r>
      <rPr>
        <sz val="12"/>
        <rFont val="Calibri"/>
        <family val="2"/>
        <scheme val="minor"/>
      </rPr>
      <t>1986 à 2009</t>
    </r>
  </si>
  <si>
    <r>
      <rPr>
        <sz val="12"/>
        <rFont val="Calibri"/>
        <family val="2"/>
        <scheme val="minor"/>
      </rPr>
      <t>1986 à 2009</t>
    </r>
  </si>
  <si>
    <r>
      <rPr>
        <sz val="12"/>
        <rFont val="Calibri"/>
        <family val="2"/>
        <scheme val="minor"/>
      </rPr>
      <t>-0,8*</t>
    </r>
  </si>
  <si>
    <r>
      <rPr>
        <sz val="12"/>
        <rFont val="Calibri"/>
        <family val="2"/>
        <scheme val="minor"/>
      </rPr>
      <t>2009 à 2019</t>
    </r>
  </si>
  <si>
    <r>
      <rPr>
        <sz val="12"/>
        <rFont val="Calibri"/>
        <family val="2"/>
        <scheme val="minor"/>
      </rPr>
      <t>-2,7*</t>
    </r>
  </si>
  <si>
    <r>
      <rPr>
        <sz val="12"/>
        <rFont val="Calibri"/>
        <family val="2"/>
        <scheme val="minor"/>
      </rPr>
      <t>2009 à 2019</t>
    </r>
  </si>
  <si>
    <r>
      <rPr>
        <sz val="12"/>
        <rFont val="Calibri"/>
        <family val="2"/>
        <scheme val="minor"/>
      </rPr>
      <t>2009 à 2019</t>
    </r>
  </si>
  <si>
    <r>
      <rPr>
        <sz val="12"/>
        <rFont val="Calibri"/>
        <family val="2"/>
        <scheme val="minor"/>
      </rPr>
      <t>-2,5*</t>
    </r>
  </si>
  <si>
    <r>
      <rPr>
        <sz val="12"/>
        <rFont val="Calibri"/>
        <family val="2"/>
        <scheme val="minor"/>
      </rPr>
      <t>1986 à 2004</t>
    </r>
  </si>
  <si>
    <r>
      <rPr>
        <sz val="12"/>
        <rFont val="Calibri"/>
        <family val="2"/>
        <scheme val="minor"/>
      </rPr>
      <t>-1,1*</t>
    </r>
  </si>
  <si>
    <r>
      <rPr>
        <sz val="12"/>
        <rFont val="Calibri"/>
        <family val="2"/>
        <scheme val="minor"/>
      </rPr>
      <t>1986 à 2004</t>
    </r>
  </si>
  <si>
    <r>
      <rPr>
        <sz val="12"/>
        <rFont val="Calibri"/>
        <family val="2"/>
        <scheme val="minor"/>
      </rPr>
      <t>-0,9*</t>
    </r>
  </si>
  <si>
    <r>
      <rPr>
        <sz val="12"/>
        <rFont val="Calibri"/>
        <family val="2"/>
        <scheme val="minor"/>
      </rPr>
      <t>1986 à 2009</t>
    </r>
  </si>
  <si>
    <r>
      <rPr>
        <sz val="12"/>
        <rFont val="Calibri"/>
        <family val="2"/>
        <scheme val="minor"/>
      </rPr>
      <t>-1,2*</t>
    </r>
  </si>
  <si>
    <r>
      <rPr>
        <sz val="12"/>
        <rFont val="Calibri"/>
        <family val="2"/>
        <scheme val="minor"/>
      </rPr>
      <t>2004 à 2008</t>
    </r>
  </si>
  <si>
    <r>
      <rPr>
        <sz val="12"/>
        <rFont val="Calibri"/>
        <family val="2"/>
        <scheme val="minor"/>
      </rPr>
      <t>2004 à 2008</t>
    </r>
  </si>
  <si>
    <r>
      <rPr>
        <sz val="12"/>
        <rFont val="Calibri"/>
        <family val="2"/>
        <scheme val="minor"/>
      </rPr>
      <t>2009 à 2019</t>
    </r>
  </si>
  <si>
    <r>
      <rPr>
        <sz val="12"/>
        <rFont val="Calibri"/>
        <family val="2"/>
        <scheme val="minor"/>
      </rPr>
      <t>2008 à 2019</t>
    </r>
  </si>
  <si>
    <r>
      <rPr>
        <sz val="12"/>
        <rFont val="Calibri"/>
        <family val="2"/>
        <scheme val="minor"/>
      </rPr>
      <t>2008 à 2019</t>
    </r>
  </si>
  <si>
    <r>
      <rPr>
        <sz val="12"/>
        <rFont val="Calibri"/>
        <family val="2"/>
        <scheme val="minor"/>
      </rPr>
      <t>S.O.</t>
    </r>
  </si>
  <si>
    <r>
      <rPr>
        <sz val="12"/>
        <rFont val="Calibri"/>
        <family val="2"/>
        <scheme val="minor"/>
      </rPr>
      <t>S.O.</t>
    </r>
  </si>
  <si>
    <r>
      <rPr>
        <sz val="12"/>
        <rFont val="Calibri"/>
        <family val="2"/>
        <scheme val="minor"/>
      </rPr>
      <t>0,1</t>
    </r>
  </si>
  <si>
    <r>
      <rPr>
        <sz val="12"/>
        <rFont val="Calibri"/>
        <family val="2"/>
        <scheme val="minor"/>
      </rPr>
      <t>0,1</t>
    </r>
  </si>
  <si>
    <r>
      <rPr>
        <sz val="12"/>
        <rFont val="Calibri"/>
        <family val="2"/>
        <scheme val="minor"/>
      </rPr>
      <t>1986 à 2010</t>
    </r>
  </si>
  <si>
    <r>
      <rPr>
        <sz val="12"/>
        <rFont val="Calibri"/>
        <family val="2"/>
        <scheme val="minor"/>
      </rPr>
      <t>0,0</t>
    </r>
  </si>
  <si>
    <r>
      <rPr>
        <sz val="12"/>
        <rFont val="Calibri"/>
        <family val="2"/>
        <scheme val="minor"/>
      </rPr>
      <t>2010 à 2019</t>
    </r>
  </si>
  <si>
    <r>
      <rPr>
        <sz val="12"/>
        <rFont val="Calibri"/>
        <family val="2"/>
        <scheme val="minor"/>
      </rPr>
      <t>-2,2*</t>
    </r>
  </si>
  <si>
    <r>
      <rPr>
        <sz val="12"/>
        <rFont val="Calibri"/>
        <family val="2"/>
        <scheme val="minor"/>
      </rPr>
      <t>2011 à 2019</t>
    </r>
  </si>
  <si>
    <r>
      <rPr>
        <sz val="12"/>
        <rFont val="Calibri"/>
        <family val="2"/>
        <scheme val="minor"/>
      </rPr>
      <t>-2,5*</t>
    </r>
  </si>
  <si>
    <r>
      <rPr>
        <sz val="12"/>
        <rFont val="Calibri"/>
        <family val="2"/>
        <scheme val="minor"/>
      </rPr>
      <t>2010 à 2019</t>
    </r>
  </si>
  <si>
    <r>
      <rPr>
        <sz val="12"/>
        <rFont val="Calibri"/>
        <family val="2"/>
        <scheme val="minor"/>
      </rPr>
      <t xml:space="preserve">  Rectum et jonction rectosigmoïdienne</t>
    </r>
  </si>
  <si>
    <r>
      <rPr>
        <sz val="12"/>
        <rFont val="Calibri"/>
        <family val="2"/>
        <scheme val="minor"/>
      </rPr>
      <t>-0,6*</t>
    </r>
  </si>
  <si>
    <r>
      <rPr>
        <sz val="12"/>
        <rFont val="Calibri"/>
        <family val="2"/>
        <scheme val="minor"/>
      </rPr>
      <t>1986 à 1997</t>
    </r>
  </si>
  <si>
    <r>
      <rPr>
        <sz val="12"/>
        <rFont val="Calibri"/>
        <family val="2"/>
        <scheme val="minor"/>
      </rPr>
      <t>-0,4</t>
    </r>
  </si>
  <si>
    <r>
      <rPr>
        <sz val="12"/>
        <rFont val="Calibri"/>
        <family val="2"/>
        <scheme val="minor"/>
      </rPr>
      <t>1986 à 1996</t>
    </r>
  </si>
  <si>
    <r>
      <rPr>
        <sz val="12"/>
        <rFont val="Calibri"/>
        <family val="2"/>
        <scheme val="minor"/>
      </rPr>
      <t>-1,5*</t>
    </r>
  </si>
  <si>
    <r>
      <rPr>
        <sz val="12"/>
        <rFont val="Calibri"/>
        <family val="2"/>
        <scheme val="minor"/>
      </rPr>
      <t>1997 à 2001</t>
    </r>
  </si>
  <si>
    <r>
      <rPr>
        <sz val="12"/>
        <rFont val="Calibri"/>
        <family val="2"/>
        <scheme val="minor"/>
      </rPr>
      <t>1996 à 2000</t>
    </r>
  </si>
  <si>
    <r>
      <rPr>
        <sz val="12"/>
        <rFont val="Calibri"/>
        <family val="2"/>
        <scheme val="minor"/>
      </rPr>
      <t>4,1</t>
    </r>
  </si>
  <si>
    <r>
      <rPr>
        <sz val="12"/>
        <rFont val="Calibri"/>
        <family val="2"/>
        <scheme val="minor"/>
      </rPr>
      <t>2001 à 2019</t>
    </r>
  </si>
  <si>
    <r>
      <rPr>
        <sz val="12"/>
        <rFont val="Calibri"/>
        <family val="2"/>
        <scheme val="minor"/>
      </rPr>
      <t>2001 à 2019</t>
    </r>
  </si>
  <si>
    <r>
      <rPr>
        <sz val="12"/>
        <rFont val="Calibri"/>
        <family val="2"/>
        <scheme val="minor"/>
      </rPr>
      <t>2000 à 2019</t>
    </r>
  </si>
  <si>
    <r>
      <rPr>
        <sz val="12"/>
        <rFont val="Calibri"/>
        <family val="2"/>
        <scheme val="minor"/>
      </rPr>
      <t>-1,6*</t>
    </r>
  </si>
  <si>
    <r>
      <rPr>
        <sz val="12"/>
        <rFont val="Calibri"/>
        <family val="2"/>
        <scheme val="minor"/>
      </rPr>
      <t xml:space="preserve">    Jonction rectosigmoïdienne</t>
    </r>
  </si>
  <si>
    <r>
      <rPr>
        <sz val="12"/>
        <rFont val="Calibri"/>
        <family val="2"/>
        <scheme val="minor"/>
      </rPr>
      <t>1986 à 2001</t>
    </r>
  </si>
  <si>
    <r>
      <rPr>
        <sz val="12"/>
        <rFont val="Calibri"/>
        <family val="2"/>
        <scheme val="minor"/>
      </rPr>
      <t>1986 à 2001</t>
    </r>
  </si>
  <si>
    <r>
      <rPr>
        <sz val="12"/>
        <rFont val="Calibri"/>
        <family val="2"/>
        <scheme val="minor"/>
      </rPr>
      <t>2,4*</t>
    </r>
  </si>
  <si>
    <r>
      <rPr>
        <sz val="12"/>
        <rFont val="Calibri"/>
        <family val="2"/>
        <scheme val="minor"/>
      </rPr>
      <t>1986 à 1991</t>
    </r>
  </si>
  <si>
    <r>
      <rPr>
        <sz val="12"/>
        <rFont val="Calibri"/>
        <family val="2"/>
        <scheme val="minor"/>
      </rPr>
      <t>2001 à 2019</t>
    </r>
  </si>
  <si>
    <r>
      <rPr>
        <sz val="12"/>
        <rFont val="Calibri"/>
        <family val="2"/>
        <scheme val="minor"/>
      </rPr>
      <t>2001 à 2019</t>
    </r>
  </si>
  <si>
    <r>
      <rPr>
        <sz val="12"/>
        <rFont val="Calibri"/>
        <family val="2"/>
        <scheme val="minor"/>
      </rPr>
      <t>-3,9*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</si>
  <si>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</si>
  <si>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</si>
  <si>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</si>
  <si>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</si>
  <si>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1996 à 2000</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</si>
  <si>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</si>
  <si>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</si>
  <si>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</si>
  <si>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</si>
  <si>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2000 à 2019</t>
    </r>
  </si>
  <si>
    <r>
      <rPr>
        <sz val="12"/>
        <rFont val="Calibri"/>
        <family val="2"/>
        <scheme val="minor"/>
      </rPr>
      <t xml:space="preserve">    Rectum</t>
    </r>
  </si>
  <si>
    <r>
      <rPr>
        <sz val="12"/>
        <rFont val="Calibri"/>
        <family val="2"/>
        <scheme val="minor"/>
      </rPr>
      <t>1986 à 1992</t>
    </r>
  </si>
  <si>
    <r>
      <rPr>
        <sz val="12"/>
        <rFont val="Calibri"/>
        <family val="2"/>
        <scheme val="minor"/>
      </rPr>
      <t>-2,3*</t>
    </r>
  </si>
  <si>
    <r>
      <rPr>
        <sz val="12"/>
        <rFont val="Calibri"/>
        <family val="2"/>
        <scheme val="minor"/>
      </rPr>
      <t>1986 à 1995</t>
    </r>
  </si>
  <si>
    <r>
      <rPr>
        <sz val="12"/>
        <rFont val="Calibri"/>
        <family val="2"/>
        <scheme val="minor"/>
      </rPr>
      <t>-1,3*</t>
    </r>
  </si>
  <si>
    <r>
      <rPr>
        <sz val="12"/>
        <rFont val="Calibri"/>
        <family val="2"/>
        <scheme val="minor"/>
      </rPr>
      <t>1986 à 1991</t>
    </r>
  </si>
  <si>
    <r>
      <rPr>
        <sz val="12"/>
        <rFont val="Calibri"/>
        <family val="2"/>
        <scheme val="minor"/>
      </rPr>
      <t>0,4*</t>
    </r>
  </si>
  <si>
    <r>
      <rPr>
        <sz val="12"/>
        <rFont val="Calibri"/>
        <family val="2"/>
        <scheme val="minor"/>
      </rPr>
      <t>-1,9*</t>
    </r>
  </si>
  <si>
    <r>
      <rPr>
        <sz val="12"/>
        <rFont val="Calibri"/>
        <family val="2"/>
        <scheme val="minor"/>
      </rPr>
      <t>2006 à 2019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</si>
  <si>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</si>
  <si>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</si>
  <si>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</si>
  <si>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</si>
  <si>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</si>
  <si>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</si>
  <si>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Œsophage</t>
    </r>
  </si>
  <si>
    <r>
      <rPr>
        <sz val="12"/>
        <rFont val="Calibri"/>
        <family val="2"/>
        <scheme val="minor"/>
      </rPr>
      <t>1986 à 2007</t>
    </r>
  </si>
  <si>
    <r>
      <rPr>
        <sz val="12"/>
        <rFont val="Calibri"/>
        <family val="2"/>
        <scheme val="minor"/>
      </rPr>
      <t>-0,1</t>
    </r>
  </si>
  <si>
    <r>
      <rPr>
        <sz val="12"/>
        <rFont val="Calibri"/>
        <family val="2"/>
        <scheme val="minor"/>
      </rPr>
      <t>1986 à 2006</t>
    </r>
  </si>
  <si>
    <r>
      <rPr>
        <sz val="12"/>
        <rFont val="Calibri"/>
        <family val="2"/>
        <scheme val="minor"/>
      </rPr>
      <t>0,1</t>
    </r>
  </si>
  <si>
    <r>
      <rPr>
        <sz val="12"/>
        <rFont val="Calibri"/>
        <family val="2"/>
        <scheme val="minor"/>
      </rPr>
      <t>1986 à 2019</t>
    </r>
  </si>
  <si>
    <r>
      <rPr>
        <sz val="12"/>
        <rFont val="Calibri"/>
        <family val="2"/>
        <scheme val="minor"/>
      </rPr>
      <t>2007 à 2011</t>
    </r>
  </si>
  <si>
    <r>
      <rPr>
        <sz val="12"/>
        <rFont val="Calibri"/>
        <family val="2"/>
        <scheme val="minor"/>
      </rPr>
      <t>S.O.</t>
    </r>
  </si>
  <si>
    <r>
      <rPr>
        <sz val="12"/>
        <rFont val="Calibri"/>
        <family val="2"/>
        <scheme val="minor"/>
      </rPr>
      <t>S.O.</t>
    </r>
  </si>
  <si>
    <r>
      <rPr>
        <sz val="12"/>
        <rFont val="Calibri"/>
        <family val="2"/>
        <scheme val="minor"/>
      </rPr>
      <t>2011 à 2015</t>
    </r>
  </si>
  <si>
    <r>
      <rPr>
        <sz val="12"/>
        <rFont val="Calibri"/>
        <family val="2"/>
        <scheme val="minor"/>
      </rPr>
      <t>S.O.</t>
    </r>
  </si>
  <si>
    <r>
      <rPr>
        <sz val="12"/>
        <rFont val="Calibri"/>
        <family val="2"/>
        <scheme val="minor"/>
      </rPr>
      <t>S.O.</t>
    </r>
  </si>
  <si>
    <r>
      <rPr>
        <sz val="12"/>
        <rFont val="Calibri"/>
        <family val="2"/>
        <scheme val="minor"/>
      </rPr>
      <t>2015 à 2019</t>
    </r>
  </si>
  <si>
    <r>
      <rPr>
        <sz val="12"/>
        <rFont val="Calibri"/>
        <family val="2"/>
        <scheme val="minor"/>
      </rPr>
      <t>2,4</t>
    </r>
  </si>
  <si>
    <r>
      <rPr>
        <sz val="12"/>
        <rFont val="Calibri"/>
        <family val="2"/>
        <scheme val="minor"/>
      </rPr>
      <t>2015 à 2019</t>
    </r>
  </si>
  <si>
    <r>
      <rPr>
        <sz val="12"/>
        <rFont val="Calibri"/>
        <family val="2"/>
        <scheme val="minor"/>
      </rPr>
      <t>S.O.</t>
    </r>
  </si>
  <si>
    <r>
      <rPr>
        <sz val="12"/>
        <rFont val="Calibri"/>
        <family val="2"/>
        <scheme val="minor"/>
      </rPr>
      <t>S.O.</t>
    </r>
  </si>
  <si>
    <r>
      <rPr>
        <sz val="12"/>
        <rFont val="Calibri"/>
        <family val="2"/>
        <scheme val="minor"/>
      </rPr>
      <t xml:space="preserve">  Œsophage - adénocarcinome</t>
    </r>
  </si>
  <si>
    <r>
      <rPr>
        <sz val="12"/>
        <rFont val="Calibri"/>
        <family val="2"/>
        <scheme val="minor"/>
      </rPr>
      <t>1986 à 2010</t>
    </r>
  </si>
  <si>
    <r>
      <rPr>
        <sz val="12"/>
        <rFont val="Calibri"/>
        <family val="2"/>
        <scheme val="minor"/>
      </rPr>
      <t>1986 à 2010</t>
    </r>
  </si>
  <si>
    <r>
      <rPr>
        <sz val="12"/>
        <rFont val="Calibri"/>
        <family val="2"/>
        <scheme val="minor"/>
      </rPr>
      <t>3,2*</t>
    </r>
  </si>
  <si>
    <r>
      <rPr>
        <sz val="12"/>
        <rFont val="Calibri"/>
        <family val="2"/>
        <scheme val="minor"/>
      </rPr>
      <t>1986 à 2019</t>
    </r>
  </si>
  <si>
    <r>
      <rPr>
        <sz val="12"/>
        <rFont val="Calibri"/>
        <family val="2"/>
        <scheme val="minor"/>
      </rPr>
      <t>2,4*</t>
    </r>
  </si>
  <si>
    <r>
      <rPr>
        <sz val="12"/>
        <rFont val="Calibri"/>
        <family val="2"/>
        <scheme val="minor"/>
      </rPr>
      <t>2010 à 2019</t>
    </r>
  </si>
  <si>
    <r>
      <rPr>
        <sz val="12"/>
        <rFont val="Calibri"/>
        <family val="2"/>
        <scheme val="minor"/>
      </rPr>
      <t>-0,7</t>
    </r>
  </si>
  <si>
    <r>
      <rPr>
        <sz val="12"/>
        <rFont val="Calibri"/>
        <family val="2"/>
        <scheme val="minor"/>
      </rPr>
      <t>2010 à 2019</t>
    </r>
  </si>
  <si>
    <r>
      <rPr>
        <sz val="12"/>
        <rFont val="Calibri"/>
        <family val="2"/>
        <scheme val="minor"/>
      </rPr>
      <t>-0,9</t>
    </r>
  </si>
  <si>
    <r>
      <rPr>
        <sz val="12"/>
        <rFont val="Calibri"/>
        <family val="2"/>
        <scheme val="minor"/>
      </rPr>
      <t>S.O.</t>
    </r>
  </si>
  <si>
    <r>
      <rPr>
        <sz val="12"/>
        <rFont val="Calibri"/>
        <family val="2"/>
        <scheme val="minor"/>
      </rPr>
      <t>S.O.</t>
    </r>
  </si>
  <si>
    <r>
      <rPr>
        <sz val="12"/>
        <rFont val="Calibri"/>
        <family val="2"/>
        <scheme val="minor"/>
      </rPr>
      <t xml:space="preserve">  Œsophage - carcinome épidermoïde</t>
    </r>
  </si>
  <si>
    <r>
      <rPr>
        <sz val="12"/>
        <rFont val="Calibri"/>
        <family val="2"/>
        <scheme val="minor"/>
      </rPr>
      <t>1986 à 2019</t>
    </r>
  </si>
  <si>
    <r>
      <rPr>
        <sz val="12"/>
        <rFont val="Calibri"/>
        <family val="2"/>
        <scheme val="minor"/>
      </rPr>
      <t>-2,1*</t>
    </r>
  </si>
  <si>
    <r>
      <rPr>
        <sz val="12"/>
        <rFont val="Calibri"/>
        <family val="2"/>
        <scheme val="minor"/>
      </rPr>
      <t>1986 à 2019</t>
    </r>
  </si>
  <si>
    <r>
      <rPr>
        <sz val="12"/>
        <rFont val="Calibri"/>
        <family val="2"/>
        <scheme val="minor"/>
      </rPr>
      <t>-2,3*</t>
    </r>
  </si>
  <si>
    <r>
      <rPr>
        <sz val="12"/>
        <rFont val="Calibri"/>
        <family val="2"/>
        <scheme val="minor"/>
      </rPr>
      <t>-2,3*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</si>
  <si>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</si>
  <si>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</si>
  <si>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</si>
  <si>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</si>
  <si>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2015 à 2019</t>
    </r>
  </si>
  <si>
    <r>
      <rPr>
        <sz val="12"/>
        <rFont val="Calibri"/>
        <family val="2"/>
        <scheme val="minor"/>
      </rPr>
      <t>Foie</t>
    </r>
  </si>
  <si>
    <r>
      <rPr>
        <sz val="12"/>
        <rFont val="Calibri"/>
        <family val="2"/>
        <scheme val="minor"/>
      </rPr>
      <t>1986 à 2008</t>
    </r>
  </si>
  <si>
    <r>
      <rPr>
        <sz val="12"/>
        <rFont val="Calibri"/>
        <family val="2"/>
        <scheme val="minor"/>
      </rPr>
      <t>1986 à 2013</t>
    </r>
  </si>
  <si>
    <r>
      <rPr>
        <sz val="12"/>
        <rFont val="Calibri"/>
        <family val="2"/>
        <scheme val="minor"/>
      </rPr>
      <t>1986 à 2008</t>
    </r>
  </si>
  <si>
    <r>
      <rPr>
        <sz val="12"/>
        <rFont val="Calibri"/>
        <family val="2"/>
        <scheme val="minor"/>
      </rPr>
      <t>3,3*</t>
    </r>
  </si>
  <si>
    <r>
      <rPr>
        <sz val="12"/>
        <rFont val="Calibri"/>
        <family val="2"/>
        <scheme val="minor"/>
      </rPr>
      <t>2013 à 2019</t>
    </r>
  </si>
  <si>
    <r>
      <rPr>
        <sz val="12"/>
        <rFont val="Calibri"/>
        <family val="2"/>
        <scheme val="minor"/>
      </rPr>
      <t>2008 à 2012</t>
    </r>
  </si>
  <si>
    <r>
      <rPr>
        <sz val="12"/>
        <rFont val="Calibri"/>
        <family val="2"/>
        <scheme val="minor"/>
      </rPr>
      <t>2012 à 2019</t>
    </r>
  </si>
  <si>
    <r>
      <rPr>
        <sz val="12"/>
        <rFont val="Calibri"/>
        <family val="2"/>
        <scheme val="minor"/>
      </rPr>
      <t>-1,3*</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</si>
  <si>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</si>
  <si>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</si>
  <si>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</si>
  <si>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Pancréas</t>
    </r>
  </si>
  <si>
    <r>
      <rPr>
        <sz val="12"/>
        <rFont val="Calibri"/>
        <family val="2"/>
        <scheme val="minor"/>
      </rPr>
      <t>1986 à 2006</t>
    </r>
  </si>
  <si>
    <r>
      <rPr>
        <sz val="12"/>
        <rFont val="Calibri"/>
        <family val="2"/>
        <scheme val="minor"/>
      </rPr>
      <t>-0,7*</t>
    </r>
  </si>
  <si>
    <r>
      <rPr>
        <sz val="12"/>
        <rFont val="Calibri"/>
        <family val="2"/>
        <scheme val="minor"/>
      </rPr>
      <t>-1,1*</t>
    </r>
  </si>
  <si>
    <r>
      <rPr>
        <sz val="12"/>
        <rFont val="Calibri"/>
        <family val="2"/>
        <scheme val="minor"/>
      </rPr>
      <t>1986 à 2006</t>
    </r>
  </si>
  <si>
    <r>
      <rPr>
        <sz val="12"/>
        <rFont val="Calibri"/>
        <family val="2"/>
        <scheme val="minor"/>
      </rPr>
      <t>3,2*</t>
    </r>
  </si>
  <si>
    <r>
      <rPr>
        <sz val="12"/>
        <rFont val="Calibri"/>
        <family val="2"/>
        <scheme val="minor"/>
      </rPr>
      <t>1,6*</t>
    </r>
  </si>
  <si>
    <r>
      <rPr>
        <sz val="12"/>
        <rFont val="Calibri"/>
        <family val="2"/>
        <scheme val="minor"/>
      </rPr>
      <t>2006 à 2012</t>
    </r>
  </si>
  <si>
    <r>
      <rPr>
        <sz val="12"/>
        <rFont val="Calibri"/>
        <family val="2"/>
        <scheme val="minor"/>
      </rPr>
      <t>2012 à 2019</t>
    </r>
  </si>
  <si>
    <r>
      <rPr>
        <sz val="12"/>
        <rFont val="Calibri"/>
        <family val="2"/>
        <scheme val="minor"/>
      </rPr>
      <t>-0,4</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</si>
  <si>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</si>
  <si>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</si>
  <si>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</si>
  <si>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Estomac</t>
    </r>
  </si>
  <si>
    <r>
      <rPr>
        <sz val="12"/>
        <rFont val="Calibri"/>
        <family val="2"/>
        <scheme val="minor"/>
      </rPr>
      <t>1986 à 2007</t>
    </r>
  </si>
  <si>
    <r>
      <rPr>
        <sz val="12"/>
        <rFont val="Calibri"/>
        <family val="2"/>
        <scheme val="minor"/>
      </rPr>
      <t>-2,7*</t>
    </r>
  </si>
  <si>
    <r>
      <rPr>
        <sz val="12"/>
        <rFont val="Calibri"/>
        <family val="2"/>
        <scheme val="minor"/>
      </rPr>
      <t>-1,4*</t>
    </r>
  </si>
  <si>
    <r>
      <rPr>
        <sz val="12"/>
        <rFont val="Calibri"/>
        <family val="2"/>
        <scheme val="minor"/>
      </rPr>
      <t>0,0</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</si>
  <si>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</si>
  <si>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</si>
  <si>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</si>
  <si>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</si>
  <si>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</si>
  <si>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</si>
  <si>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</si>
  <si>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</si>
  <si>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</si>
  <si>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</si>
  <si>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Larynx</t>
    </r>
  </si>
  <si>
    <r>
      <rPr>
        <sz val="12"/>
        <rFont val="Calibri"/>
        <family val="2"/>
        <scheme val="minor"/>
      </rPr>
      <t>1986 à 2019</t>
    </r>
  </si>
  <si>
    <r>
      <rPr>
        <sz val="12"/>
        <rFont val="Calibri"/>
        <family val="2"/>
        <scheme val="minor"/>
      </rPr>
      <t>-2,4*</t>
    </r>
  </si>
  <si>
    <r>
      <rPr>
        <sz val="12"/>
        <rFont val="Calibri"/>
        <family val="2"/>
        <scheme val="minor"/>
      </rPr>
      <t>1986 à 2019</t>
    </r>
  </si>
  <si>
    <r>
      <rPr>
        <sz val="12"/>
        <rFont val="Calibri"/>
        <family val="2"/>
        <scheme val="minor"/>
      </rPr>
      <t>-2,4*</t>
    </r>
  </si>
  <si>
    <r>
      <rPr>
        <sz val="12"/>
        <rFont val="Calibri"/>
        <family val="2"/>
        <scheme val="minor"/>
      </rPr>
      <t>1986 à 2019</t>
    </r>
  </si>
  <si>
    <r>
      <rPr>
        <sz val="12"/>
        <rFont val="Calibri"/>
        <family val="2"/>
        <scheme val="minor"/>
      </rPr>
      <t>-2,8*</t>
    </r>
  </si>
  <si>
    <r>
      <rPr>
        <sz val="12"/>
        <rFont val="Calibri"/>
        <family val="2"/>
        <scheme val="minor"/>
      </rPr>
      <t>Cavité buccale et pharynx</t>
    </r>
  </si>
  <si>
    <r>
      <rPr>
        <sz val="12"/>
        <rFont val="Calibri"/>
        <family val="2"/>
        <scheme val="minor"/>
      </rPr>
      <t>1986 à 2003</t>
    </r>
  </si>
  <si>
    <r>
      <rPr>
        <sz val="12"/>
        <rFont val="Calibri"/>
        <family val="2"/>
        <scheme val="minor"/>
      </rPr>
      <t>-1,9*</t>
    </r>
  </si>
  <si>
    <r>
      <rPr>
        <sz val="12"/>
        <rFont val="Calibri"/>
        <family val="2"/>
        <scheme val="minor"/>
      </rPr>
      <t>1986 à 2003</t>
    </r>
  </si>
  <si>
    <r>
      <rPr>
        <sz val="12"/>
        <rFont val="Calibri"/>
        <family val="2"/>
        <scheme val="minor"/>
      </rPr>
      <t>-2,4*</t>
    </r>
  </si>
  <si>
    <r>
      <rPr>
        <sz val="12"/>
        <rFont val="Calibri"/>
        <family val="2"/>
        <scheme val="minor"/>
      </rPr>
      <t>1986 à 2003</t>
    </r>
  </si>
  <si>
    <r>
      <rPr>
        <sz val="12"/>
        <rFont val="Calibri"/>
        <family val="2"/>
        <scheme val="minor"/>
      </rPr>
      <t>-1,2*</t>
    </r>
  </si>
  <si>
    <r>
      <rPr>
        <sz val="12"/>
        <rFont val="Calibri"/>
        <family val="2"/>
        <scheme val="minor"/>
      </rPr>
      <t>2003 à 2019</t>
    </r>
  </si>
  <si>
    <r>
      <rPr>
        <sz val="12"/>
        <rFont val="Calibri"/>
        <family val="2"/>
        <scheme val="minor"/>
      </rPr>
      <t>1,3*</t>
    </r>
  </si>
  <si>
    <r>
      <rPr>
        <sz val="12"/>
        <rFont val="Calibri"/>
        <family val="2"/>
        <scheme val="minor"/>
      </rPr>
      <t>2003 à 2019</t>
    </r>
  </si>
  <si>
    <r>
      <rPr>
        <sz val="12"/>
        <rFont val="Calibri"/>
        <family val="2"/>
        <scheme val="minor"/>
      </rPr>
      <t>2003 à 2019</t>
    </r>
  </si>
  <si>
    <r>
      <rPr>
        <sz val="12"/>
        <rFont val="Calibri"/>
        <family val="2"/>
        <scheme val="minor"/>
      </rPr>
      <t>0,8*</t>
    </r>
  </si>
  <si>
    <r>
      <rPr>
        <sz val="12"/>
        <rFont val="Calibri"/>
        <family val="2"/>
        <scheme val="minor"/>
      </rPr>
      <t xml:space="preserve">  Hypopharynx</t>
    </r>
  </si>
  <si>
    <r>
      <rPr>
        <sz val="12"/>
        <rFont val="Calibri"/>
        <family val="2"/>
        <scheme val="minor"/>
      </rPr>
      <t>1986 à 2019</t>
    </r>
  </si>
  <si>
    <r>
      <rPr>
        <sz val="12"/>
        <rFont val="Calibri"/>
        <family val="2"/>
        <scheme val="minor"/>
      </rPr>
      <t>-2,5*</t>
    </r>
  </si>
  <si>
    <r>
      <rPr>
        <sz val="12"/>
        <rFont val="Calibri"/>
        <family val="2"/>
        <scheme val="minor"/>
      </rPr>
      <t>1986 à 2019</t>
    </r>
  </si>
  <si>
    <r>
      <rPr>
        <sz val="12"/>
        <rFont val="Calibri"/>
        <family val="2"/>
        <scheme val="minor"/>
      </rPr>
      <t>-2,2*</t>
    </r>
  </si>
  <si>
    <r>
      <rPr>
        <sz val="12"/>
        <rFont val="Calibri"/>
        <family val="2"/>
        <scheme val="minor"/>
      </rPr>
      <t>1986 à 2019</t>
    </r>
  </si>
  <si>
    <r>
      <rPr>
        <sz val="12"/>
        <rFont val="Calibri"/>
        <family val="2"/>
        <scheme val="minor"/>
      </rPr>
      <t xml:space="preserve">  Lèvre et cavité buccale</t>
    </r>
  </si>
  <si>
    <r>
      <rPr>
        <sz val="12"/>
        <rFont val="Calibri"/>
        <family val="2"/>
        <scheme val="minor"/>
      </rPr>
      <t>-3,2*</t>
    </r>
  </si>
  <si>
    <r>
      <rPr>
        <sz val="12"/>
        <rFont val="Calibri"/>
        <family val="2"/>
        <scheme val="minor"/>
      </rPr>
      <t>1986 à 2002</t>
    </r>
  </si>
  <si>
    <r>
      <rPr>
        <sz val="12"/>
        <rFont val="Calibri"/>
        <family val="2"/>
        <scheme val="minor"/>
      </rPr>
      <t>-4,2*</t>
    </r>
  </si>
  <si>
    <r>
      <rPr>
        <sz val="12"/>
        <rFont val="Calibri"/>
        <family val="2"/>
        <scheme val="minor"/>
      </rPr>
      <t>1986 à 2003</t>
    </r>
  </si>
  <si>
    <r>
      <rPr>
        <sz val="12"/>
        <rFont val="Calibri"/>
        <family val="2"/>
        <scheme val="minor"/>
      </rPr>
      <t>-1,3*</t>
    </r>
  </si>
  <si>
    <r>
      <rPr>
        <sz val="12"/>
        <rFont val="Calibri"/>
        <family val="2"/>
        <scheme val="minor"/>
      </rPr>
      <t>2002 à 2019</t>
    </r>
  </si>
  <si>
    <r>
      <rPr>
        <sz val="12"/>
        <rFont val="Calibri"/>
        <family val="2"/>
        <scheme val="minor"/>
      </rPr>
      <t>2003 à 2019</t>
    </r>
  </si>
  <si>
    <r>
      <rPr>
        <sz val="12"/>
        <rFont val="Calibri"/>
        <family val="2"/>
        <scheme val="minor"/>
      </rPr>
      <t xml:space="preserve">  Nasopharynx</t>
    </r>
  </si>
  <si>
    <r>
      <rPr>
        <sz val="12"/>
        <rFont val="Calibri"/>
        <family val="2"/>
        <scheme val="minor"/>
      </rPr>
      <t>1986 à 2019</t>
    </r>
  </si>
  <si>
    <r>
      <rPr>
        <sz val="12"/>
        <rFont val="Calibri"/>
        <family val="2"/>
        <scheme val="minor"/>
      </rPr>
      <t>-0,2</t>
    </r>
  </si>
  <si>
    <r>
      <rPr>
        <sz val="12"/>
        <rFont val="Calibri"/>
        <family val="2"/>
        <scheme val="minor"/>
      </rPr>
      <t>1986 à 2019</t>
    </r>
  </si>
  <si>
    <r>
      <rPr>
        <sz val="12"/>
        <rFont val="Calibri"/>
        <family val="2"/>
        <scheme val="minor"/>
      </rPr>
      <t>-0,1</t>
    </r>
  </si>
  <si>
    <r>
      <rPr>
        <sz val="12"/>
        <rFont val="Calibri"/>
        <family val="2"/>
        <scheme val="minor"/>
      </rPr>
      <t>1986 à 2019</t>
    </r>
  </si>
  <si>
    <r>
      <rPr>
        <sz val="12"/>
        <rFont val="Calibri"/>
        <family val="2"/>
        <scheme val="minor"/>
      </rPr>
      <t>-0,3</t>
    </r>
  </si>
  <si>
    <r>
      <rPr>
        <sz val="12"/>
        <rFont val="Calibri"/>
        <family val="2"/>
        <scheme val="minor"/>
      </rPr>
      <t xml:space="preserve">  Oropharynx</t>
    </r>
  </si>
  <si>
    <r>
      <rPr>
        <sz val="12"/>
        <rFont val="Calibri"/>
        <family val="2"/>
        <scheme val="minor"/>
      </rPr>
      <t>1986 à 1998</t>
    </r>
  </si>
  <si>
    <r>
      <rPr>
        <sz val="12"/>
        <rFont val="Calibri"/>
        <family val="2"/>
        <scheme val="minor"/>
      </rPr>
      <t>-1,0</t>
    </r>
  </si>
  <si>
    <r>
      <rPr>
        <sz val="12"/>
        <rFont val="Calibri"/>
        <family val="2"/>
        <scheme val="minor"/>
      </rPr>
      <t>1986 à 1997</t>
    </r>
  </si>
  <si>
    <r>
      <rPr>
        <sz val="12"/>
        <rFont val="Calibri"/>
        <family val="2"/>
        <scheme val="minor"/>
      </rPr>
      <t>1986 à 2019</t>
    </r>
  </si>
  <si>
    <r>
      <rPr>
        <sz val="12"/>
        <rFont val="Calibri"/>
        <family val="2"/>
        <scheme val="minor"/>
      </rPr>
      <t>1998 à 2019</t>
    </r>
  </si>
  <si>
    <r>
      <rPr>
        <sz val="12"/>
        <rFont val="Calibri"/>
        <family val="2"/>
        <scheme val="minor"/>
      </rPr>
      <t>S.O.</t>
    </r>
  </si>
  <si>
    <r>
      <rPr>
        <sz val="12"/>
        <rFont val="Calibri"/>
        <family val="2"/>
        <scheme val="minor"/>
      </rPr>
      <t>S.O.</t>
    </r>
  </si>
  <si>
    <r>
      <rPr>
        <sz val="12"/>
        <rFont val="Calibri"/>
        <family val="2"/>
        <scheme val="minor"/>
      </rPr>
      <t>Thyroïde</t>
    </r>
  </si>
  <si>
    <r>
      <rPr>
        <sz val="12"/>
        <rFont val="Calibri"/>
        <family val="2"/>
        <scheme val="minor"/>
      </rPr>
      <t>1986 à 1998</t>
    </r>
  </si>
  <si>
    <r>
      <rPr>
        <sz val="12"/>
        <rFont val="Calibri"/>
        <family val="2"/>
        <scheme val="minor"/>
      </rPr>
      <t>4,8*</t>
    </r>
  </si>
  <si>
    <r>
      <rPr>
        <sz val="12"/>
        <rFont val="Calibri"/>
        <family val="2"/>
        <scheme val="minor"/>
      </rPr>
      <t>1986 à 1998</t>
    </r>
  </si>
  <si>
    <r>
      <rPr>
        <sz val="12"/>
        <rFont val="Calibri"/>
        <family val="2"/>
        <scheme val="minor"/>
      </rPr>
      <t>2014 à 2019</t>
    </r>
  </si>
  <si>
    <r>
      <rPr>
        <sz val="12"/>
        <rFont val="Calibri"/>
        <family val="2"/>
        <scheme val="minor"/>
      </rPr>
      <t>1998 à 2002</t>
    </r>
  </si>
  <si>
    <r>
      <rPr>
        <sz val="12"/>
        <rFont val="Calibri"/>
        <family val="2"/>
        <scheme val="minor"/>
      </rPr>
      <t>S.O.</t>
    </r>
  </si>
  <si>
    <r>
      <rPr>
        <sz val="12"/>
        <rFont val="Calibri"/>
        <family val="2"/>
        <scheme val="minor"/>
      </rPr>
      <t>S.O.</t>
    </r>
  </si>
  <si>
    <r>
      <rPr>
        <sz val="12"/>
        <rFont val="Calibri"/>
        <family val="2"/>
        <scheme val="minor"/>
      </rPr>
      <t>2002 à 2013</t>
    </r>
  </si>
  <si>
    <r>
      <rPr>
        <sz val="12"/>
        <rFont val="Calibri"/>
        <family val="2"/>
        <scheme val="minor"/>
      </rPr>
      <t>2013 à 2019</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</si>
  <si>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</si>
  <si>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</si>
  <si>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</si>
  <si>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 xml:space="preserve">  Thyroïde - anaplasique</t>
    </r>
  </si>
  <si>
    <r>
      <rPr>
        <sz val="12"/>
        <rFont val="Calibri"/>
        <family val="2"/>
        <scheme val="minor"/>
      </rPr>
      <t>1986 à 2019</t>
    </r>
  </si>
  <si>
    <r>
      <rPr>
        <sz val="12"/>
        <rFont val="Calibri"/>
        <family val="2"/>
        <scheme val="minor"/>
      </rPr>
      <t>0,1</t>
    </r>
  </si>
  <si>
    <r>
      <rPr>
        <sz val="12"/>
        <rFont val="Calibri"/>
        <family val="2"/>
        <scheme val="minor"/>
      </rPr>
      <t>1986 à 2019</t>
    </r>
  </si>
  <si>
    <r>
      <rPr>
        <sz val="12"/>
        <rFont val="Calibri"/>
        <family val="2"/>
        <scheme val="minor"/>
      </rPr>
      <t>1986 à 2019</t>
    </r>
  </si>
  <si>
    <r>
      <rPr>
        <sz val="12"/>
        <rFont val="Calibri"/>
        <family val="2"/>
        <scheme val="minor"/>
      </rPr>
      <t>-0,7</t>
    </r>
  </si>
  <si>
    <r>
      <rPr>
        <sz val="12"/>
        <rFont val="Calibri"/>
        <family val="2"/>
        <scheme val="minor"/>
      </rPr>
      <t xml:space="preserve">  Thyroïde - folliculaire</t>
    </r>
  </si>
  <si>
    <r>
      <rPr>
        <sz val="12"/>
        <rFont val="Calibri"/>
        <family val="2"/>
        <scheme val="minor"/>
      </rPr>
      <t>1986 à 2019</t>
    </r>
  </si>
  <si>
    <r>
      <rPr>
        <sz val="12"/>
        <rFont val="Calibri"/>
        <family val="2"/>
        <scheme val="minor"/>
      </rPr>
      <t>-0,7*</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</si>
  <si>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</si>
  <si>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</si>
  <si>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</si>
  <si>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-0,6*</t>
    </r>
  </si>
  <si>
    <r>
      <rPr>
        <sz val="12"/>
        <rFont val="Calibri"/>
        <family val="2"/>
        <scheme val="minor"/>
      </rPr>
      <t xml:space="preserve">  Thyroïde - médullaire</t>
    </r>
  </si>
  <si>
    <r>
      <rPr>
        <sz val="12"/>
        <rFont val="Calibri"/>
        <family val="2"/>
        <scheme val="minor"/>
      </rPr>
      <t>1986 à 2015</t>
    </r>
  </si>
  <si>
    <r>
      <rPr>
        <sz val="12"/>
        <rFont val="Calibri"/>
        <family val="2"/>
        <scheme val="minor"/>
      </rPr>
      <t>1986 à 2015</t>
    </r>
  </si>
  <si>
    <r>
      <rPr>
        <sz val="12"/>
        <rFont val="Calibri"/>
        <family val="2"/>
        <scheme val="minor"/>
      </rPr>
      <t>1986 à 2019</t>
    </r>
  </si>
  <si>
    <r>
      <rPr>
        <sz val="12"/>
        <rFont val="Calibri"/>
        <family val="2"/>
        <scheme val="minor"/>
      </rPr>
      <t>1,6*</t>
    </r>
  </si>
  <si>
    <r>
      <rPr>
        <sz val="12"/>
        <rFont val="Calibri"/>
        <family val="2"/>
        <scheme val="minor"/>
      </rPr>
      <t>2015 à 2019</t>
    </r>
  </si>
  <si>
    <r>
      <rPr>
        <sz val="12"/>
        <rFont val="Calibri"/>
        <family val="2"/>
        <scheme val="minor"/>
      </rPr>
      <t>2015 à 2019</t>
    </r>
  </si>
  <si>
    <r>
      <rPr>
        <sz val="12"/>
        <rFont val="Calibri"/>
        <family val="2"/>
        <scheme val="minor"/>
      </rPr>
      <t>S.O.</t>
    </r>
  </si>
  <si>
    <r>
      <rPr>
        <sz val="12"/>
        <rFont val="Calibri"/>
        <family val="2"/>
        <scheme val="minor"/>
      </rPr>
      <t>S.O.</t>
    </r>
  </si>
  <si>
    <r>
      <rPr>
        <sz val="12"/>
        <rFont val="Calibri"/>
        <family val="2"/>
        <scheme val="minor"/>
      </rPr>
      <t xml:space="preserve">  Thyroïde - papillaire</t>
    </r>
  </si>
  <si>
    <r>
      <rPr>
        <sz val="12"/>
        <rFont val="Calibri"/>
        <family val="2"/>
        <scheme val="minor"/>
      </rPr>
      <t>1986 à 2013</t>
    </r>
  </si>
  <si>
    <r>
      <rPr>
        <sz val="12"/>
        <rFont val="Calibri"/>
        <family val="2"/>
        <scheme val="minor"/>
      </rPr>
      <t>1986 à 1998</t>
    </r>
  </si>
  <si>
    <r>
      <rPr>
        <sz val="12"/>
        <rFont val="Calibri"/>
        <family val="2"/>
        <scheme val="minor"/>
      </rPr>
      <t>2012 à 2019</t>
    </r>
  </si>
  <si>
    <r>
      <rPr>
        <sz val="12"/>
        <rFont val="Calibri"/>
        <family val="2"/>
        <scheme val="minor"/>
      </rPr>
      <t>-3,0*</t>
    </r>
  </si>
  <si>
    <r>
      <rPr>
        <sz val="12"/>
        <rFont val="Calibri"/>
        <family val="2"/>
        <scheme val="minor"/>
      </rPr>
      <t>2013 à 2019</t>
    </r>
  </si>
  <si>
    <r>
      <rPr>
        <sz val="12"/>
        <rFont val="Calibri"/>
        <family val="2"/>
        <scheme val="minor"/>
      </rPr>
      <t>1998 à 2002</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</si>
  <si>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</si>
  <si>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</si>
  <si>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</si>
  <si>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</si>
  <si>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2002 à 2013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</si>
  <si>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</si>
  <si>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</si>
  <si>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</si>
  <si>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</si>
  <si>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</si>
  <si>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Leucémie</t>
    </r>
  </si>
  <si>
    <r>
      <rPr>
        <sz val="12"/>
        <rFont val="Calibri"/>
        <family val="2"/>
        <scheme val="minor"/>
      </rPr>
      <t>1986 à 1998</t>
    </r>
  </si>
  <si>
    <r>
      <rPr>
        <sz val="12"/>
        <rFont val="Calibri"/>
        <family val="2"/>
        <scheme val="minor"/>
      </rPr>
      <t>-0,5</t>
    </r>
  </si>
  <si>
    <r>
      <rPr>
        <sz val="12"/>
        <rFont val="Calibri"/>
        <family val="2"/>
        <scheme val="minor"/>
      </rPr>
      <t>1986 à 1997</t>
    </r>
  </si>
  <si>
    <r>
      <rPr>
        <sz val="12"/>
        <rFont val="Calibri"/>
        <family val="2"/>
        <scheme val="minor"/>
      </rPr>
      <t>-0,7</t>
    </r>
  </si>
  <si>
    <r>
      <rPr>
        <sz val="12"/>
        <rFont val="Calibri"/>
        <family val="2"/>
        <scheme val="minor"/>
      </rPr>
      <t>1986 à 2001</t>
    </r>
  </si>
  <si>
    <r>
      <rPr>
        <sz val="12"/>
        <rFont val="Calibri"/>
        <family val="2"/>
        <scheme val="minor"/>
      </rPr>
      <t>-0,5</t>
    </r>
  </si>
  <si>
    <r>
      <rPr>
        <sz val="12"/>
        <rFont val="Calibri"/>
        <family val="2"/>
        <scheme val="minor"/>
      </rPr>
      <t>1,1*</t>
    </r>
  </si>
  <si>
    <r>
      <rPr>
        <sz val="12"/>
        <rFont val="Calibri"/>
        <family val="2"/>
        <scheme val="minor"/>
      </rPr>
      <t>1,7*</t>
    </r>
  </si>
  <si>
    <r>
      <rPr>
        <sz val="12"/>
        <rFont val="Calibri"/>
        <family val="2"/>
        <scheme val="minor"/>
      </rPr>
      <t>2010 à 2019</t>
    </r>
  </si>
  <si>
    <r>
      <rPr>
        <sz val="12"/>
        <rFont val="Calibri"/>
        <family val="2"/>
        <scheme val="minor"/>
      </rPr>
      <t>-2,0*</t>
    </r>
  </si>
  <si>
    <r>
      <rPr>
        <sz val="12"/>
        <rFont val="Calibri"/>
        <family val="2"/>
        <scheme val="minor"/>
      </rPr>
      <t>2010 à 2019</t>
    </r>
  </si>
  <si>
    <r>
      <rPr>
        <sz val="12"/>
        <rFont val="Calibri"/>
        <family val="2"/>
        <scheme val="minor"/>
      </rPr>
      <t>-2,1*</t>
    </r>
  </si>
  <si>
    <r>
      <rPr>
        <sz val="12"/>
        <rFont val="Calibri"/>
        <family val="2"/>
        <scheme val="minor"/>
      </rPr>
      <t>2010 à 2019</t>
    </r>
  </si>
  <si>
    <r>
      <rPr>
        <sz val="12"/>
        <rFont val="Calibri"/>
        <family val="2"/>
        <scheme val="minor"/>
      </rPr>
      <t>-2,3*</t>
    </r>
  </si>
  <si>
    <r>
      <rPr>
        <sz val="12"/>
        <rFont val="Calibri"/>
        <family val="2"/>
        <scheme val="minor"/>
      </rPr>
      <t xml:space="preserve">  Leucémie lymphoblastique aiguë</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</si>
  <si>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</si>
  <si>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</si>
  <si>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</si>
  <si>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</si>
  <si>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</si>
  <si>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0,8*</t>
    </r>
  </si>
  <si>
    <r>
      <rPr>
        <sz val="12"/>
        <rFont val="Calibri"/>
        <family val="2"/>
        <scheme val="minor"/>
      </rPr>
      <t xml:space="preserve">  Leucémie monocytaire aiguë</t>
    </r>
  </si>
  <si>
    <r>
      <rPr>
        <sz val="12"/>
        <rFont val="Calibri"/>
        <family val="2"/>
        <scheme val="minor"/>
      </rPr>
      <t>1986 à 2019</t>
    </r>
  </si>
  <si>
    <r>
      <rPr>
        <sz val="12"/>
        <rFont val="Calibri"/>
        <family val="2"/>
        <scheme val="minor"/>
      </rPr>
      <t>2,4*</t>
    </r>
  </si>
  <si>
    <r>
      <rPr>
        <sz val="12"/>
        <rFont val="Calibri"/>
        <family val="2"/>
        <scheme val="minor"/>
      </rPr>
      <t>1986 à 2019</t>
    </r>
  </si>
  <si>
    <r>
      <rPr>
        <sz val="12"/>
        <rFont val="Calibri"/>
        <family val="2"/>
        <scheme val="minor"/>
      </rPr>
      <t>1986 à 2019</t>
    </r>
  </si>
  <si>
    <r>
      <rPr>
        <sz val="12"/>
        <rFont val="Calibri"/>
        <family val="2"/>
        <scheme val="minor"/>
      </rPr>
      <t>2,8*</t>
    </r>
  </si>
  <si>
    <r>
      <rPr>
        <sz val="12"/>
        <rFont val="Calibri"/>
        <family val="2"/>
        <scheme val="minor"/>
      </rPr>
      <t>1986 à 2019</t>
    </r>
  </si>
  <si>
    <r>
      <rPr>
        <sz val="12"/>
        <rFont val="Calibri"/>
        <family val="2"/>
        <scheme val="minor"/>
      </rPr>
      <t>1986 à 2019</t>
    </r>
  </si>
  <si>
    <r>
      <rPr>
        <sz val="12"/>
        <rFont val="Calibri"/>
        <family val="2"/>
        <scheme val="minor"/>
      </rPr>
      <t>0,6*</t>
    </r>
  </si>
  <si>
    <r>
      <rPr>
        <sz val="12"/>
        <rFont val="Calibri"/>
        <family val="2"/>
        <scheme val="minor"/>
      </rPr>
      <t>1986 à 2019</t>
    </r>
  </si>
  <si>
    <r>
      <rPr>
        <sz val="12"/>
        <rFont val="Calibri"/>
        <family val="2"/>
        <scheme val="minor"/>
      </rPr>
      <t>0,6*</t>
    </r>
  </si>
  <si>
    <r>
      <rPr>
        <sz val="12"/>
        <rFont val="Calibri"/>
        <family val="2"/>
        <scheme val="minor"/>
      </rPr>
      <t xml:space="preserve">  Leucémie lymphoïde chronique</t>
    </r>
  </si>
  <si>
    <r>
      <rPr>
        <sz val="12"/>
        <rFont val="Calibri"/>
        <family val="2"/>
        <scheme val="minor"/>
      </rPr>
      <t>1986 à 2009</t>
    </r>
  </si>
  <si>
    <r>
      <rPr>
        <sz val="12"/>
        <rFont val="Calibri"/>
        <family val="2"/>
        <scheme val="minor"/>
      </rPr>
      <t>1,3*</t>
    </r>
  </si>
  <si>
    <r>
      <rPr>
        <sz val="12"/>
        <rFont val="Calibri"/>
        <family val="2"/>
        <scheme val="minor"/>
      </rPr>
      <t>1986 à 2009</t>
    </r>
  </si>
  <si>
    <r>
      <rPr>
        <sz val="12"/>
        <rFont val="Calibri"/>
        <family val="2"/>
        <scheme val="minor"/>
      </rPr>
      <t>1,3*</t>
    </r>
  </si>
  <si>
    <r>
      <rPr>
        <sz val="12"/>
        <rFont val="Calibri"/>
        <family val="2"/>
        <scheme val="minor"/>
      </rPr>
      <t>1986 à 2009</t>
    </r>
  </si>
  <si>
    <r>
      <rPr>
        <sz val="12"/>
        <rFont val="Calibri"/>
        <family val="2"/>
        <scheme val="minor"/>
      </rPr>
      <t>1,1*</t>
    </r>
  </si>
  <si>
    <r>
      <rPr>
        <sz val="12"/>
        <rFont val="Calibri"/>
        <family val="2"/>
        <scheme val="minor"/>
      </rPr>
      <t>2009 à 2019</t>
    </r>
  </si>
  <si>
    <r>
      <rPr>
        <sz val="12"/>
        <rFont val="Calibri"/>
        <family val="2"/>
        <scheme val="minor"/>
      </rPr>
      <t>-3,5*</t>
    </r>
  </si>
  <si>
    <r>
      <rPr>
        <sz val="12"/>
        <rFont val="Calibri"/>
        <family val="2"/>
        <scheme val="minor"/>
      </rPr>
      <t>2009 à 2019</t>
    </r>
  </si>
  <si>
    <r>
      <rPr>
        <sz val="12"/>
        <rFont val="Calibri"/>
        <family val="2"/>
        <scheme val="minor"/>
      </rPr>
      <t>-3,6*</t>
    </r>
  </si>
  <si>
    <r>
      <rPr>
        <sz val="12"/>
        <rFont val="Calibri"/>
        <family val="2"/>
        <scheme val="minor"/>
      </rPr>
      <t>2009 à 2019</t>
    </r>
  </si>
  <si>
    <r>
      <rPr>
        <sz val="12"/>
        <rFont val="Calibri"/>
        <family val="2"/>
        <scheme val="minor"/>
      </rPr>
      <t>1986 à 2004</t>
    </r>
  </si>
  <si>
    <r>
      <rPr>
        <sz val="12"/>
        <rFont val="Calibri"/>
        <family val="2"/>
        <scheme val="minor"/>
      </rPr>
      <t>-1,2*</t>
    </r>
  </si>
  <si>
    <r>
      <rPr>
        <sz val="12"/>
        <rFont val="Calibri"/>
        <family val="2"/>
        <scheme val="minor"/>
      </rPr>
      <t>1986 à 2004</t>
    </r>
  </si>
  <si>
    <r>
      <rPr>
        <sz val="12"/>
        <rFont val="Calibri"/>
        <family val="2"/>
        <scheme val="minor"/>
      </rPr>
      <t>-1,5*</t>
    </r>
  </si>
  <si>
    <r>
      <rPr>
        <sz val="12"/>
        <rFont val="Calibri"/>
        <family val="2"/>
        <scheme val="minor"/>
      </rPr>
      <t>1986 à 2019</t>
    </r>
  </si>
  <si>
    <r>
      <rPr>
        <sz val="12"/>
        <rFont val="Calibri"/>
        <family val="2"/>
        <scheme val="minor"/>
      </rPr>
      <t>0,3</t>
    </r>
  </si>
  <si>
    <r>
      <rPr>
        <sz val="12"/>
        <rFont val="Calibri"/>
        <family val="2"/>
        <scheme val="minor"/>
      </rPr>
      <t>1,7*</t>
    </r>
  </si>
  <si>
    <r>
      <rPr>
        <sz val="12"/>
        <rFont val="Calibri"/>
        <family val="2"/>
        <scheme val="minor"/>
      </rPr>
      <t>2004 à 2019</t>
    </r>
  </si>
  <si>
    <r>
      <rPr>
        <sz val="12"/>
        <rFont val="Calibri"/>
        <family val="2"/>
        <scheme val="minor"/>
      </rPr>
      <t>1,6*</t>
    </r>
  </si>
  <si>
    <r>
      <rPr>
        <sz val="12"/>
        <rFont val="Calibri"/>
        <family val="2"/>
        <scheme val="minor"/>
      </rPr>
      <t>S.O.</t>
    </r>
  </si>
  <si>
    <r>
      <rPr>
        <sz val="12"/>
        <rFont val="Calibri"/>
        <family val="2"/>
        <scheme val="minor"/>
      </rPr>
      <t>S.O.</t>
    </r>
  </si>
  <si>
    <r>
      <rPr>
        <sz val="12"/>
        <rFont val="Calibri"/>
        <family val="2"/>
        <scheme val="minor"/>
      </rPr>
      <t>1986 à 1998</t>
    </r>
  </si>
  <si>
    <r>
      <rPr>
        <sz val="12"/>
        <rFont val="Calibri"/>
        <family val="2"/>
        <scheme val="minor"/>
      </rPr>
      <t>1,5*</t>
    </r>
  </si>
  <si>
    <r>
      <rPr>
        <sz val="12"/>
        <rFont val="Calibri"/>
        <family val="2"/>
        <scheme val="minor"/>
      </rPr>
      <t>1986 à 2009</t>
    </r>
  </si>
  <si>
    <r>
      <rPr>
        <sz val="12"/>
        <rFont val="Calibri"/>
        <family val="2"/>
        <scheme val="minor"/>
      </rPr>
      <t>1,0*</t>
    </r>
  </si>
  <si>
    <r>
      <rPr>
        <sz val="12"/>
        <rFont val="Calibri"/>
        <family val="2"/>
        <scheme val="minor"/>
      </rPr>
      <t>1986 à 1998</t>
    </r>
  </si>
  <si>
    <r>
      <rPr>
        <sz val="12"/>
        <rFont val="Calibri"/>
        <family val="2"/>
        <scheme val="minor"/>
      </rPr>
      <t>1,8*</t>
    </r>
  </si>
  <si>
    <r>
      <rPr>
        <sz val="12"/>
        <rFont val="Calibri"/>
        <family val="2"/>
        <scheme val="minor"/>
      </rPr>
      <t>0,6*</t>
    </r>
  </si>
  <si>
    <r>
      <rPr>
        <sz val="12"/>
        <rFont val="Calibri"/>
        <family val="2"/>
        <scheme val="minor"/>
      </rPr>
      <t>2009 à 2013</t>
    </r>
  </si>
  <si>
    <r>
      <rPr>
        <sz val="12"/>
        <rFont val="Calibri"/>
        <family val="2"/>
        <scheme val="minor"/>
      </rPr>
      <t>0,2</t>
    </r>
  </si>
  <si>
    <r>
      <rPr>
        <sz val="12"/>
        <rFont val="Calibri"/>
        <family val="2"/>
        <scheme val="minor"/>
      </rPr>
      <t>2009 à 2013</t>
    </r>
  </si>
  <si>
    <r>
      <rPr>
        <sz val="12"/>
        <rFont val="Calibri"/>
        <family val="2"/>
        <scheme val="minor"/>
      </rPr>
      <t>2013 à 2019</t>
    </r>
  </si>
  <si>
    <r>
      <rPr>
        <sz val="12"/>
        <rFont val="Calibri"/>
        <family val="2"/>
        <scheme val="minor"/>
      </rPr>
      <t>-1,1*</t>
    </r>
  </si>
  <si>
    <r>
      <rPr>
        <sz val="12"/>
        <rFont val="Calibri"/>
        <family val="2"/>
        <scheme val="minor"/>
      </rPr>
      <t>3,2*</t>
    </r>
  </si>
  <si>
    <r>
      <rPr>
        <sz val="12"/>
        <rFont val="Calibri"/>
        <family val="2"/>
        <scheme val="minor"/>
      </rPr>
      <t>2013 à 2019</t>
    </r>
  </si>
  <si>
    <r>
      <rPr>
        <sz val="12"/>
        <rFont val="Calibri"/>
        <family val="2"/>
        <scheme val="minor"/>
      </rPr>
      <t>-1,0*</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</si>
  <si>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</si>
  <si>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</si>
  <si>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</si>
  <si>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-0,8</t>
    </r>
  </si>
  <si>
    <r>
      <rPr>
        <sz val="12"/>
        <rFont val="Calibri"/>
        <family val="2"/>
        <scheme val="minor"/>
      </rPr>
      <t xml:space="preserve">  Lymphome de Hodgkin</t>
    </r>
  </si>
  <si>
    <r>
      <rPr>
        <sz val="12"/>
        <rFont val="Calibri"/>
        <family val="2"/>
        <scheme val="minor"/>
      </rPr>
      <t>1986 à 2019</t>
    </r>
  </si>
  <si>
    <r>
      <rPr>
        <sz val="12"/>
        <rFont val="Calibri"/>
        <family val="2"/>
        <scheme val="minor"/>
      </rPr>
      <t>-0,3*</t>
    </r>
  </si>
  <si>
    <r>
      <rPr>
        <sz val="12"/>
        <rFont val="Calibri"/>
        <family val="2"/>
        <scheme val="minor"/>
      </rPr>
      <t>1986 à 2019</t>
    </r>
  </si>
  <si>
    <r>
      <rPr>
        <sz val="12"/>
        <rFont val="Calibri"/>
        <family val="2"/>
        <scheme val="minor"/>
      </rPr>
      <t>-0,4*</t>
    </r>
  </si>
  <si>
    <r>
      <rPr>
        <sz val="12"/>
        <rFont val="Calibri"/>
        <family val="2"/>
        <scheme val="minor"/>
      </rPr>
      <t>1986 à 2019</t>
    </r>
  </si>
  <si>
    <r>
      <rPr>
        <sz val="12"/>
        <rFont val="Calibri"/>
        <family val="2"/>
        <scheme val="minor"/>
      </rPr>
      <t>-0,2</t>
    </r>
  </si>
  <si>
    <r>
      <rPr>
        <sz val="12"/>
        <rFont val="Calibri"/>
        <family val="2"/>
        <scheme val="minor"/>
      </rPr>
      <t>1986 à 1998</t>
    </r>
  </si>
  <si>
    <r>
      <rPr>
        <sz val="12"/>
        <rFont val="Calibri"/>
        <family val="2"/>
        <scheme val="minor"/>
      </rPr>
      <t>1,8*</t>
    </r>
  </si>
  <si>
    <r>
      <rPr>
        <sz val="12"/>
        <rFont val="Calibri"/>
        <family val="2"/>
        <scheme val="minor"/>
      </rPr>
      <t>1986 à 2009</t>
    </r>
  </si>
  <si>
    <r>
      <rPr>
        <sz val="12"/>
        <rFont val="Calibri"/>
        <family val="2"/>
        <scheme val="minor"/>
      </rPr>
      <t>1,3*</t>
    </r>
  </si>
  <si>
    <r>
      <rPr>
        <sz val="12"/>
        <rFont val="Calibri"/>
        <family val="2"/>
        <scheme val="minor"/>
      </rPr>
      <t>1986 à 1998</t>
    </r>
  </si>
  <si>
    <r>
      <rPr>
        <sz val="12"/>
        <rFont val="Calibri"/>
        <family val="2"/>
        <scheme val="minor"/>
      </rPr>
      <t>1998 à 2009</t>
    </r>
  </si>
  <si>
    <r>
      <rPr>
        <sz val="12"/>
        <rFont val="Calibri"/>
        <family val="2"/>
        <scheme val="minor"/>
      </rPr>
      <t>0,8*</t>
    </r>
  </si>
  <si>
    <r>
      <rPr>
        <sz val="12"/>
        <rFont val="Calibri"/>
        <family val="2"/>
        <scheme val="minor"/>
      </rPr>
      <t>2009 à 2013</t>
    </r>
  </si>
  <si>
    <r>
      <rPr>
        <sz val="12"/>
        <rFont val="Calibri"/>
        <family val="2"/>
        <scheme val="minor"/>
      </rPr>
      <t>1998 à 2008</t>
    </r>
  </si>
  <si>
    <r>
      <rPr>
        <sz val="12"/>
        <rFont val="Calibri"/>
        <family val="2"/>
        <scheme val="minor"/>
      </rPr>
      <t>0,3</t>
    </r>
  </si>
  <si>
    <r>
      <rPr>
        <sz val="12"/>
        <rFont val="Calibri"/>
        <family val="2"/>
        <scheme val="minor"/>
      </rPr>
      <t>2009 à 2013</t>
    </r>
  </si>
  <si>
    <r>
      <rPr>
        <sz val="12"/>
        <rFont val="Calibri"/>
        <family val="2"/>
        <scheme val="minor"/>
      </rPr>
      <t>4,8*</t>
    </r>
  </si>
  <si>
    <r>
      <rPr>
        <sz val="12"/>
        <rFont val="Calibri"/>
        <family val="2"/>
        <scheme val="minor"/>
      </rPr>
      <t>2013 à 2019</t>
    </r>
  </si>
  <si>
    <r>
      <rPr>
        <sz val="12"/>
        <rFont val="Calibri"/>
        <family val="2"/>
        <scheme val="minor"/>
      </rPr>
      <t>-1,3*</t>
    </r>
  </si>
  <si>
    <r>
      <rPr>
        <sz val="12"/>
        <rFont val="Calibri"/>
        <family val="2"/>
        <scheme val="minor"/>
      </rPr>
      <t>2008 à 2013</t>
    </r>
  </si>
  <si>
    <r>
      <rPr>
        <sz val="12"/>
        <rFont val="Calibri"/>
        <family val="2"/>
        <scheme val="minor"/>
      </rPr>
      <t>2013 à 2019</t>
    </r>
  </si>
  <si>
    <r>
      <rPr>
        <sz val="12"/>
        <rFont val="Calibri"/>
        <family val="2"/>
        <scheme val="minor"/>
      </rPr>
      <t>-1,1*</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</si>
  <si>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</si>
  <si>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</si>
  <si>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</si>
  <si>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-0,9</t>
    </r>
  </si>
  <si>
    <r>
      <rPr>
        <sz val="12"/>
        <rFont val="Calibri"/>
        <family val="2"/>
        <scheme val="minor"/>
      </rPr>
      <t>1986 à 2007</t>
    </r>
  </si>
  <si>
    <r>
      <rPr>
        <sz val="12"/>
        <rFont val="Calibri"/>
        <family val="2"/>
        <scheme val="minor"/>
      </rPr>
      <t>8,5*</t>
    </r>
  </si>
  <si>
    <r>
      <rPr>
        <sz val="12"/>
        <rFont val="Calibri"/>
        <family val="2"/>
        <scheme val="minor"/>
      </rPr>
      <t>1986 à 2007</t>
    </r>
  </si>
  <si>
    <r>
      <rPr>
        <sz val="12"/>
        <rFont val="Calibri"/>
        <family val="2"/>
        <scheme val="minor"/>
      </rPr>
      <t>1986 à 2007</t>
    </r>
  </si>
  <si>
    <r>
      <rPr>
        <sz val="12"/>
        <rFont val="Calibri"/>
        <family val="2"/>
        <scheme val="minor"/>
      </rPr>
      <t>8,2*</t>
    </r>
  </si>
  <si>
    <r>
      <rPr>
        <sz val="12"/>
        <rFont val="Calibri"/>
        <family val="2"/>
        <scheme val="minor"/>
      </rPr>
      <t>2007 à 2012</t>
    </r>
  </si>
  <si>
    <r>
      <rPr>
        <sz val="12"/>
        <rFont val="Calibri"/>
        <family val="2"/>
        <scheme val="minor"/>
      </rPr>
      <t>2007 à 2011</t>
    </r>
  </si>
  <si>
    <r>
      <rPr>
        <sz val="12"/>
        <rFont val="Calibri"/>
        <family val="2"/>
        <scheme val="minor"/>
      </rPr>
      <t>2012 à 2019</t>
    </r>
  </si>
  <si>
    <r>
      <rPr>
        <sz val="12"/>
        <rFont val="Calibri"/>
        <family val="2"/>
        <scheme val="minor"/>
      </rPr>
      <t>-0,2</t>
    </r>
  </si>
  <si>
    <r>
      <rPr>
        <sz val="12"/>
        <rFont val="Calibri"/>
        <family val="2"/>
        <scheme val="minor"/>
      </rPr>
      <t>2012 à 2019</t>
    </r>
  </si>
  <si>
    <r>
      <rPr>
        <sz val="12"/>
        <rFont val="Calibri"/>
        <family val="2"/>
        <scheme val="minor"/>
      </rPr>
      <t>-0,8</t>
    </r>
  </si>
  <si>
    <r>
      <rPr>
        <sz val="12"/>
        <rFont val="Calibri"/>
        <family val="2"/>
        <scheme val="minor"/>
      </rPr>
      <t>2011 à 2019</t>
    </r>
  </si>
  <si>
    <r>
      <rPr>
        <sz val="12"/>
        <rFont val="Calibri"/>
        <family val="2"/>
        <scheme val="minor"/>
      </rPr>
      <t>1986 à 2007</t>
    </r>
  </si>
  <si>
    <r>
      <rPr>
        <sz val="12"/>
        <rFont val="Calibri"/>
        <family val="2"/>
        <scheme val="minor"/>
      </rPr>
      <t>0,9*</t>
    </r>
  </si>
  <si>
    <r>
      <rPr>
        <sz val="12"/>
        <rFont val="Calibri"/>
        <family val="2"/>
        <scheme val="minor"/>
      </rPr>
      <t>1986 à 2007</t>
    </r>
  </si>
  <si>
    <r>
      <rPr>
        <sz val="12"/>
        <rFont val="Calibri"/>
        <family val="2"/>
        <scheme val="minor"/>
      </rPr>
      <t>1,0*</t>
    </r>
  </si>
  <si>
    <r>
      <rPr>
        <sz val="12"/>
        <rFont val="Calibri"/>
        <family val="2"/>
        <scheme val="minor"/>
      </rPr>
      <t>2,3*</t>
    </r>
  </si>
  <si>
    <r>
      <rPr>
        <sz val="12"/>
        <rFont val="Calibri"/>
        <family val="2"/>
        <scheme val="minor"/>
      </rPr>
      <t>2007 à 2011</t>
    </r>
  </si>
  <si>
    <r>
      <rPr>
        <sz val="12"/>
        <rFont val="Calibri"/>
        <family val="2"/>
        <scheme val="minor"/>
      </rPr>
      <t>2007 à 2011</t>
    </r>
  </si>
  <si>
    <r>
      <rPr>
        <sz val="12"/>
        <rFont val="Calibri"/>
        <family val="2"/>
        <scheme val="minor"/>
      </rPr>
      <t>0,2</t>
    </r>
  </si>
  <si>
    <r>
      <rPr>
        <sz val="12"/>
        <rFont val="Calibri"/>
        <family val="2"/>
        <scheme val="minor"/>
      </rPr>
      <t>2011 à 2019</t>
    </r>
  </si>
  <si>
    <r>
      <rPr>
        <sz val="12"/>
        <rFont val="Calibri"/>
        <family val="2"/>
        <scheme val="minor"/>
      </rPr>
      <t>-2,3*</t>
    </r>
  </si>
  <si>
    <r>
      <rPr>
        <sz val="12"/>
        <rFont val="Calibri"/>
        <family val="2"/>
        <scheme val="minor"/>
      </rPr>
      <t>2011 à 2019</t>
    </r>
  </si>
  <si>
    <r>
      <rPr>
        <sz val="12"/>
        <rFont val="Calibri"/>
        <family val="2"/>
        <scheme val="minor"/>
      </rPr>
      <t>2007 à 2013</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</si>
  <si>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</si>
  <si>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</si>
  <si>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</si>
  <si>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</si>
  <si>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2013 à 2019</t>
    </r>
  </si>
  <si>
    <r>
      <rPr>
        <sz val="12"/>
        <rFont val="Calibri"/>
        <family val="2"/>
        <scheme val="minor"/>
      </rPr>
      <t>-1,9</t>
    </r>
  </si>
  <si>
    <r>
      <rPr>
        <sz val="12"/>
        <rFont val="Calibri"/>
        <family val="2"/>
        <scheme val="minor"/>
      </rPr>
      <t>Myélome</t>
    </r>
  </si>
  <si>
    <r>
      <rPr>
        <sz val="12"/>
        <rFont val="Calibri"/>
        <family val="2"/>
        <scheme val="minor"/>
      </rPr>
      <t>1986 à 2004</t>
    </r>
  </si>
  <si>
    <r>
      <rPr>
        <sz val="12"/>
        <rFont val="Calibri"/>
        <family val="2"/>
        <scheme val="minor"/>
      </rPr>
      <t>0,8*</t>
    </r>
  </si>
  <si>
    <r>
      <rPr>
        <sz val="12"/>
        <rFont val="Calibri"/>
        <family val="2"/>
        <scheme val="minor"/>
      </rPr>
      <t>1986 à 2003</t>
    </r>
  </si>
  <si>
    <r>
      <rPr>
        <sz val="12"/>
        <rFont val="Calibri"/>
        <family val="2"/>
        <scheme val="minor"/>
      </rPr>
      <t>0,8*</t>
    </r>
  </si>
  <si>
    <r>
      <rPr>
        <sz val="12"/>
        <rFont val="Calibri"/>
        <family val="2"/>
        <scheme val="minor"/>
      </rPr>
      <t>1986 à 2019</t>
    </r>
  </si>
  <si>
    <r>
      <rPr>
        <sz val="12"/>
        <rFont val="Calibri"/>
        <family val="2"/>
        <scheme val="minor"/>
      </rPr>
      <t>0,8*</t>
    </r>
  </si>
  <si>
    <r>
      <rPr>
        <sz val="12"/>
        <rFont val="Calibri"/>
        <family val="2"/>
        <scheme val="minor"/>
      </rPr>
      <t>2004 à 2008</t>
    </r>
  </si>
  <si>
    <r>
      <rPr>
        <sz val="12"/>
        <rFont val="Calibri"/>
        <family val="2"/>
        <scheme val="minor"/>
      </rPr>
      <t>S.O.</t>
    </r>
  </si>
  <si>
    <r>
      <rPr>
        <sz val="12"/>
        <rFont val="Calibri"/>
        <family val="2"/>
        <scheme val="minor"/>
      </rPr>
      <t>S.O.</t>
    </r>
  </si>
  <si>
    <r>
      <rPr>
        <sz val="12"/>
        <rFont val="Calibri"/>
        <family val="2"/>
        <scheme val="minor"/>
      </rPr>
      <t>2008 à 2012</t>
    </r>
  </si>
  <si>
    <r>
      <rPr>
        <sz val="12"/>
        <rFont val="Calibri"/>
        <family val="2"/>
        <scheme val="minor"/>
      </rPr>
      <t>2007 à 2011</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</si>
  <si>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</si>
  <si>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</si>
  <si>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</si>
  <si>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0,3</t>
    </r>
  </si>
  <si>
    <r>
      <rPr>
        <sz val="12"/>
        <rFont val="Calibri"/>
        <family val="2"/>
        <scheme val="minor"/>
      </rPr>
      <t>2011 à 2019</t>
    </r>
  </si>
  <si>
    <r>
      <rPr>
        <sz val="12"/>
        <rFont val="Calibri"/>
        <family val="2"/>
        <scheme val="minor"/>
      </rPr>
      <t>0,3</t>
    </r>
  </si>
  <si>
    <r>
      <rPr>
        <sz val="12"/>
        <rFont val="Calibri"/>
        <family val="2"/>
        <scheme val="minor"/>
      </rPr>
      <t>S.O.</t>
    </r>
  </si>
  <si>
    <r>
      <rPr>
        <sz val="12"/>
        <rFont val="Calibri"/>
        <family val="2"/>
        <scheme val="minor"/>
      </rPr>
      <t>S.O.</t>
    </r>
  </si>
  <si>
    <r>
      <rPr>
        <sz val="12"/>
        <rFont val="Calibri"/>
        <family val="2"/>
        <scheme val="minor"/>
      </rPr>
      <t>1986 à 1993</t>
    </r>
  </si>
  <si>
    <r>
      <rPr>
        <sz val="12"/>
        <rFont val="Calibri"/>
        <family val="2"/>
        <scheme val="minor"/>
      </rPr>
      <t>-0,5</t>
    </r>
  </si>
  <si>
    <r>
      <rPr>
        <sz val="12"/>
        <rFont val="Calibri"/>
        <family val="2"/>
        <scheme val="minor"/>
      </rPr>
      <t>1986 à 2015</t>
    </r>
  </si>
  <si>
    <r>
      <rPr>
        <sz val="12"/>
        <rFont val="Calibri"/>
        <family val="2"/>
        <scheme val="minor"/>
      </rPr>
      <t>1986 à 1992</t>
    </r>
  </si>
  <si>
    <r>
      <rPr>
        <sz val="12"/>
        <rFont val="Calibri"/>
        <family val="2"/>
        <scheme val="minor"/>
      </rPr>
      <t>2,3*</t>
    </r>
  </si>
  <si>
    <r>
      <rPr>
        <sz val="12"/>
        <rFont val="Calibri"/>
        <family val="2"/>
        <scheme val="minor"/>
      </rPr>
      <t>2015 à 2019</t>
    </r>
  </si>
  <si>
    <r>
      <rPr>
        <sz val="12"/>
        <rFont val="Calibri"/>
        <family val="2"/>
        <scheme val="minor"/>
      </rPr>
      <t>-0,9</t>
    </r>
  </si>
  <si>
    <r>
      <rPr>
        <sz val="12"/>
        <rFont val="Calibri"/>
        <family val="2"/>
        <scheme val="minor"/>
      </rPr>
      <t>2*</t>
    </r>
  </si>
  <si>
    <r>
      <rPr>
        <sz val="12"/>
        <rFont val="Calibri"/>
        <family val="2"/>
        <scheme val="minor"/>
      </rPr>
      <t>2014 à 2019</t>
    </r>
  </si>
  <si>
    <r>
      <rPr>
        <sz val="12"/>
        <rFont val="Calibri"/>
        <family val="2"/>
        <scheme val="minor"/>
      </rPr>
      <t>0,1</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</si>
  <si>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</si>
  <si>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</si>
  <si>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</si>
  <si>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</si>
  <si>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1986 à 2019</t>
    </r>
  </si>
  <si>
    <r>
      <rPr>
        <sz val="12"/>
        <rFont val="Calibri"/>
        <family val="2"/>
        <scheme val="minor"/>
      </rPr>
      <t>0,8*</t>
    </r>
  </si>
  <si>
    <r>
      <rPr>
        <sz val="12"/>
        <rFont val="Calibri"/>
        <family val="2"/>
        <scheme val="minor"/>
      </rPr>
      <t>1986 à 2019</t>
    </r>
  </si>
  <si>
    <r>
      <rPr>
        <sz val="12"/>
        <rFont val="Calibri"/>
        <family val="2"/>
        <scheme val="minor"/>
      </rPr>
      <t>0,6*</t>
    </r>
  </si>
  <si>
    <r>
      <rPr>
        <sz val="12"/>
        <rFont val="Calibri"/>
        <family val="2"/>
        <scheme val="minor"/>
      </rPr>
      <t>1986 à 2019</t>
    </r>
  </si>
  <si>
    <r>
      <rPr>
        <sz val="12"/>
        <rFont val="Calibri"/>
        <family val="2"/>
        <scheme val="minor"/>
      </rPr>
      <t>0,9*</t>
    </r>
  </si>
  <si>
    <r>
      <rPr>
        <sz val="12"/>
        <rFont val="Calibri"/>
        <family val="2"/>
        <scheme val="minor"/>
      </rPr>
      <t xml:space="preserve">  Mélanome - muqueuse</t>
    </r>
  </si>
  <si>
    <r>
      <rPr>
        <sz val="12"/>
        <rFont val="Calibri"/>
        <family val="2"/>
        <scheme val="minor"/>
      </rPr>
      <t>1986 à 2006</t>
    </r>
  </si>
  <si>
    <r>
      <rPr>
        <sz val="12"/>
        <rFont val="Calibri"/>
        <family val="2"/>
        <scheme val="minor"/>
      </rPr>
      <t>0,4</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</si>
  <si>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</si>
  <si>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</si>
  <si>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</si>
  <si>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</si>
  <si>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2006 à 2010</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</si>
  <si>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</si>
  <si>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</si>
  <si>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</si>
  <si>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</si>
  <si>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2010 à 2019</t>
    </r>
  </si>
  <si>
    <r>
      <rPr>
        <sz val="12"/>
        <rFont val="Calibri"/>
        <family val="2"/>
        <scheme val="minor"/>
      </rPr>
      <t>-1,9</t>
    </r>
  </si>
  <si>
    <r>
      <rPr>
        <sz val="12"/>
        <rFont val="Calibri"/>
        <family val="2"/>
        <scheme val="minor"/>
      </rPr>
      <t>S.O.</t>
    </r>
  </si>
  <si>
    <r>
      <rPr>
        <sz val="12"/>
        <rFont val="Calibri"/>
        <family val="2"/>
        <scheme val="minor"/>
      </rPr>
      <t>**</t>
    </r>
  </si>
  <si>
    <r>
      <rPr>
        <sz val="12"/>
        <rFont val="Calibri"/>
        <family val="2"/>
        <scheme val="minor"/>
      </rPr>
      <t>S.O.</t>
    </r>
  </si>
  <si>
    <r>
      <rPr>
        <sz val="12"/>
        <rFont val="Calibri"/>
        <family val="2"/>
        <scheme val="minor"/>
      </rPr>
      <t>**</t>
    </r>
  </si>
  <si>
    <r>
      <rPr>
        <sz val="12"/>
        <rFont val="Calibri"/>
        <family val="2"/>
        <scheme val="minor"/>
      </rPr>
      <t xml:space="preserve">  Mélanome - oculaire</t>
    </r>
  </si>
  <si>
    <r>
      <rPr>
        <sz val="12"/>
        <rFont val="Calibri"/>
        <family val="2"/>
        <scheme val="minor"/>
      </rPr>
      <t>1986 à 1996</t>
    </r>
  </si>
  <si>
    <r>
      <rPr>
        <sz val="12"/>
        <rFont val="Calibri"/>
        <family val="2"/>
        <scheme val="minor"/>
      </rPr>
      <t>-3,5*</t>
    </r>
  </si>
  <si>
    <r>
      <rPr>
        <sz val="12"/>
        <rFont val="Calibri"/>
        <family val="2"/>
        <scheme val="minor"/>
      </rPr>
      <t>1986 à 2019</t>
    </r>
  </si>
  <si>
    <r>
      <rPr>
        <sz val="12"/>
        <rFont val="Calibri"/>
        <family val="2"/>
        <scheme val="minor"/>
      </rPr>
      <t>0,0</t>
    </r>
  </si>
  <si>
    <r>
      <rPr>
        <sz val="12"/>
        <rFont val="Calibri"/>
        <family val="2"/>
        <scheme val="minor"/>
      </rPr>
      <t>1986 à 2019</t>
    </r>
  </si>
  <si>
    <r>
      <rPr>
        <sz val="12"/>
        <rFont val="Calibri"/>
        <family val="2"/>
        <scheme val="minor"/>
      </rPr>
      <t>-0,3</t>
    </r>
  </si>
  <si>
    <r>
      <rPr>
        <sz val="12"/>
        <rFont val="Calibri"/>
        <family val="2"/>
        <scheme val="minor"/>
      </rPr>
      <t>1996 à 2000</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</si>
  <si>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</si>
  <si>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</si>
  <si>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</si>
  <si>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</si>
  <si>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</si>
  <si>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</si>
  <si>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</si>
  <si>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</si>
  <si>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2007 à 2019</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</si>
  <si>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</si>
  <si>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</si>
  <si>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</si>
  <si>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</si>
  <si>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Poumon</t>
    </r>
  </si>
  <si>
    <r>
      <rPr>
        <sz val="12"/>
        <rFont val="Calibri"/>
        <family val="2"/>
        <scheme val="minor"/>
      </rPr>
      <t>1986 à 1991</t>
    </r>
  </si>
  <si>
    <r>
      <rPr>
        <sz val="12"/>
        <rFont val="Calibri"/>
        <family val="2"/>
        <scheme val="minor"/>
      </rPr>
      <t>0,3</t>
    </r>
  </si>
  <si>
    <r>
      <rPr>
        <sz val="12"/>
        <rFont val="Calibri"/>
        <family val="2"/>
        <scheme val="minor"/>
      </rPr>
      <t>1986 à 2008</t>
    </r>
  </si>
  <si>
    <r>
      <rPr>
        <sz val="12"/>
        <rFont val="Calibri"/>
        <family val="2"/>
        <scheme val="minor"/>
      </rPr>
      <t>-2,0*</t>
    </r>
  </si>
  <si>
    <r>
      <rPr>
        <sz val="12"/>
        <rFont val="Calibri"/>
        <family val="2"/>
        <scheme val="minor"/>
      </rPr>
      <t>1986 à 1998</t>
    </r>
  </si>
  <si>
    <r>
      <rPr>
        <sz val="12"/>
        <rFont val="Calibri"/>
        <family val="2"/>
        <scheme val="minor"/>
      </rPr>
      <t>-0,9*</t>
    </r>
  </si>
  <si>
    <r>
      <rPr>
        <sz val="12"/>
        <rFont val="Calibri"/>
        <family val="2"/>
        <scheme val="minor"/>
      </rPr>
      <t>2008 à 2012</t>
    </r>
  </si>
  <si>
    <r>
      <rPr>
        <sz val="12"/>
        <rFont val="Calibri"/>
        <family val="2"/>
        <scheme val="minor"/>
      </rPr>
      <t>0,1</t>
    </r>
  </si>
  <si>
    <r>
      <rPr>
        <sz val="12"/>
        <rFont val="Calibri"/>
        <family val="2"/>
        <scheme val="minor"/>
      </rPr>
      <t>1998 à 2008</t>
    </r>
  </si>
  <si>
    <r>
      <rPr>
        <sz val="12"/>
        <rFont val="Calibri"/>
        <family val="2"/>
        <scheme val="minor"/>
      </rPr>
      <t>0,2</t>
    </r>
  </si>
  <si>
    <r>
      <rPr>
        <sz val="12"/>
        <rFont val="Calibri"/>
        <family val="2"/>
        <scheme val="minor"/>
      </rPr>
      <t>2008 à 2012</t>
    </r>
  </si>
  <si>
    <r>
      <rPr>
        <sz val="12"/>
        <rFont val="Calibri"/>
        <family val="2"/>
        <scheme val="minor"/>
      </rPr>
      <t>0,7</t>
    </r>
  </si>
  <si>
    <r>
      <rPr>
        <sz val="12"/>
        <rFont val="Calibri"/>
        <family val="2"/>
        <scheme val="minor"/>
      </rPr>
      <t>2012 à 2019</t>
    </r>
  </si>
  <si>
    <r>
      <rPr>
        <sz val="12"/>
        <rFont val="Calibri"/>
        <family val="2"/>
        <scheme val="minor"/>
      </rPr>
      <t>-3,0*</t>
    </r>
  </si>
  <si>
    <r>
      <rPr>
        <sz val="12"/>
        <rFont val="Calibri"/>
        <family val="2"/>
        <scheme val="minor"/>
      </rPr>
      <t>2008 à 2012</t>
    </r>
  </si>
  <si>
    <r>
      <rPr>
        <sz val="12"/>
        <rFont val="Calibri"/>
        <family val="2"/>
        <scheme val="minor"/>
      </rPr>
      <t>1,4</t>
    </r>
  </si>
  <si>
    <r>
      <rPr>
        <sz val="12"/>
        <rFont val="Calibri"/>
        <family val="2"/>
        <scheme val="minor"/>
      </rPr>
      <t>2012 à 2019</t>
    </r>
  </si>
  <si>
    <r>
      <rPr>
        <sz val="12"/>
        <rFont val="Calibri"/>
        <family val="2"/>
        <scheme val="minor"/>
      </rPr>
      <t>-2,0*</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</si>
  <si>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</si>
  <si>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</si>
  <si>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</si>
  <si>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-1,2*</t>
    </r>
  </si>
  <si>
    <r>
      <rPr>
        <sz val="12"/>
        <rFont val="Calibri"/>
        <family val="2"/>
        <scheme val="minor"/>
      </rPr>
      <t xml:space="preserve">  Poumon - adénocarcinome</t>
    </r>
  </si>
  <si>
    <r>
      <rPr>
        <sz val="12"/>
        <rFont val="Calibri"/>
        <family val="2"/>
        <scheme val="minor"/>
      </rPr>
      <t>1986 à 1992</t>
    </r>
  </si>
  <si>
    <r>
      <rPr>
        <sz val="12"/>
        <rFont val="Calibri"/>
        <family val="2"/>
        <scheme val="minor"/>
      </rPr>
      <t>4,6*</t>
    </r>
  </si>
  <si>
    <r>
      <rPr>
        <sz val="12"/>
        <rFont val="Calibri"/>
        <family val="2"/>
        <scheme val="minor"/>
      </rPr>
      <t>1986 à 2000</t>
    </r>
  </si>
  <si>
    <r>
      <rPr>
        <sz val="12"/>
        <rFont val="Calibri"/>
        <family val="2"/>
        <scheme val="minor"/>
      </rPr>
      <t>1986 à 1992</t>
    </r>
  </si>
  <si>
    <r>
      <rPr>
        <sz val="12"/>
        <rFont val="Calibri"/>
        <family val="2"/>
        <scheme val="minor"/>
      </rPr>
      <t>1992 à 2008</t>
    </r>
  </si>
  <si>
    <r>
      <rPr>
        <sz val="12"/>
        <rFont val="Calibri"/>
        <family val="2"/>
        <scheme val="minor"/>
      </rPr>
      <t>-0,4</t>
    </r>
  </si>
  <si>
    <r>
      <rPr>
        <sz val="12"/>
        <rFont val="Calibri"/>
        <family val="2"/>
        <scheme val="minor"/>
      </rPr>
      <t>2000 à 2007</t>
    </r>
  </si>
  <si>
    <r>
      <rPr>
        <sz val="12"/>
        <rFont val="Calibri"/>
        <family val="2"/>
        <scheme val="minor"/>
      </rPr>
      <t>-3,6*</t>
    </r>
  </si>
  <si>
    <r>
      <rPr>
        <sz val="12"/>
        <rFont val="Calibri"/>
        <family val="2"/>
        <scheme val="minor"/>
      </rPr>
      <t>1992 à 2008</t>
    </r>
  </si>
  <si>
    <r>
      <rPr>
        <sz val="12"/>
        <rFont val="Calibri"/>
        <family val="2"/>
        <scheme val="minor"/>
      </rPr>
      <t>0,8*</t>
    </r>
  </si>
  <si>
    <r>
      <rPr>
        <sz val="12"/>
        <rFont val="Calibri"/>
        <family val="2"/>
        <scheme val="minor"/>
      </rPr>
      <t>2008 à 2013</t>
    </r>
  </si>
  <si>
    <r>
      <rPr>
        <sz val="12"/>
        <rFont val="Calibri"/>
        <family val="2"/>
        <scheme val="minor"/>
      </rPr>
      <t>2007 à 2012</t>
    </r>
  </si>
  <si>
    <r>
      <rPr>
        <sz val="12"/>
        <rFont val="Calibri"/>
        <family val="2"/>
        <scheme val="minor"/>
      </rPr>
      <t>8,2*</t>
    </r>
  </si>
  <si>
    <r>
      <rPr>
        <sz val="12"/>
        <rFont val="Calibri"/>
        <family val="2"/>
        <scheme val="minor"/>
      </rPr>
      <t>2013 à 2019</t>
    </r>
  </si>
  <si>
    <r>
      <rPr>
        <sz val="12"/>
        <rFont val="Calibri"/>
        <family val="2"/>
        <scheme val="minor"/>
      </rPr>
      <t>-3,0*</t>
    </r>
  </si>
  <si>
    <r>
      <rPr>
        <sz val="12"/>
        <rFont val="Calibri"/>
        <family val="2"/>
        <scheme val="minor"/>
      </rPr>
      <t>2012 à 2019</t>
    </r>
  </si>
  <si>
    <r>
      <rPr>
        <sz val="12"/>
        <rFont val="Calibri"/>
        <family val="2"/>
        <scheme val="minor"/>
      </rPr>
      <t>-2,3*</t>
    </r>
  </si>
  <si>
    <r>
      <rPr>
        <sz val="12"/>
        <rFont val="Calibri"/>
        <family val="2"/>
        <scheme val="minor"/>
      </rPr>
      <t>2014 à 2019</t>
    </r>
  </si>
  <si>
    <r>
      <rPr>
        <sz val="12"/>
        <rFont val="Calibri"/>
        <family val="2"/>
        <scheme val="minor"/>
      </rPr>
      <t>-4,3*</t>
    </r>
  </si>
  <si>
    <r>
      <rPr>
        <sz val="12"/>
        <rFont val="Calibri"/>
        <family val="2"/>
        <scheme val="minor"/>
      </rPr>
      <t xml:space="preserve">  Poumon - grandes cellules</t>
    </r>
  </si>
  <si>
    <r>
      <rPr>
        <sz val="12"/>
        <rFont val="Calibri"/>
        <family val="2"/>
        <scheme val="minor"/>
      </rPr>
      <t>1986 à 2001</t>
    </r>
  </si>
  <si>
    <r>
      <rPr>
        <sz val="12"/>
        <rFont val="Calibri"/>
        <family val="2"/>
        <scheme val="minor"/>
      </rPr>
      <t>-0,5</t>
    </r>
  </si>
  <si>
    <r>
      <rPr>
        <sz val="12"/>
        <rFont val="Calibri"/>
        <family val="2"/>
        <scheme val="minor"/>
      </rPr>
      <t>1986 à 2000</t>
    </r>
  </si>
  <si>
    <r>
      <rPr>
        <sz val="12"/>
        <rFont val="Calibri"/>
        <family val="2"/>
        <scheme val="minor"/>
      </rPr>
      <t>-1,2</t>
    </r>
  </si>
  <si>
    <r>
      <rPr>
        <sz val="12"/>
        <rFont val="Calibri"/>
        <family val="2"/>
        <scheme val="minor"/>
      </rPr>
      <t>2,1*</t>
    </r>
  </si>
  <si>
    <r>
      <rPr>
        <sz val="12"/>
        <rFont val="Calibri"/>
        <family val="2"/>
        <scheme val="minor"/>
      </rPr>
      <t>2001 à 2005</t>
    </r>
  </si>
  <si>
    <r>
      <rPr>
        <sz val="12"/>
        <rFont val="Calibri"/>
        <family val="2"/>
        <scheme val="minor"/>
      </rPr>
      <t>2004 à 2019</t>
    </r>
  </si>
  <si>
    <r>
      <rPr>
        <sz val="12"/>
        <rFont val="Calibri"/>
        <family val="2"/>
        <scheme val="minor"/>
      </rPr>
      <t>S.O.</t>
    </r>
  </si>
  <si>
    <r>
      <rPr>
        <sz val="12"/>
        <rFont val="Calibri"/>
        <family val="2"/>
        <scheme val="minor"/>
      </rPr>
      <t>S.O.</t>
    </r>
  </si>
  <si>
    <r>
      <rPr>
        <sz val="12"/>
        <rFont val="Calibri"/>
        <family val="2"/>
        <scheme val="minor"/>
      </rPr>
      <t xml:space="preserve">  Poumon - petites cellules</t>
    </r>
  </si>
  <si>
    <r>
      <rPr>
        <sz val="12"/>
        <rFont val="Calibri"/>
        <family val="2"/>
        <scheme val="minor"/>
      </rPr>
      <t>1986 à 1993</t>
    </r>
  </si>
  <si>
    <r>
      <rPr>
        <sz val="12"/>
        <rFont val="Calibri"/>
        <family val="2"/>
        <scheme val="minor"/>
      </rPr>
      <t>1,5</t>
    </r>
  </si>
  <si>
    <r>
      <rPr>
        <sz val="12"/>
        <rFont val="Calibri"/>
        <family val="2"/>
        <scheme val="minor"/>
      </rPr>
      <t>1986 à 2000</t>
    </r>
  </si>
  <si>
    <r>
      <rPr>
        <sz val="12"/>
        <rFont val="Calibri"/>
        <family val="2"/>
        <scheme val="minor"/>
      </rPr>
      <t>2,1*</t>
    </r>
  </si>
  <si>
    <r>
      <rPr>
        <sz val="12"/>
        <rFont val="Calibri"/>
        <family val="2"/>
        <scheme val="minor"/>
      </rPr>
      <t>-0,7*</t>
    </r>
  </si>
  <si>
    <r>
      <rPr>
        <sz val="12"/>
        <rFont val="Calibri"/>
        <family val="2"/>
        <scheme val="minor"/>
      </rPr>
      <t>-1,4*</t>
    </r>
  </si>
  <si>
    <r>
      <rPr>
        <sz val="12"/>
        <rFont val="Calibri"/>
        <family val="2"/>
        <scheme val="minor"/>
      </rPr>
      <t>2000 à 2019</t>
    </r>
  </si>
  <si>
    <r>
      <rPr>
        <sz val="12"/>
        <rFont val="Calibri"/>
        <family val="2"/>
        <scheme val="minor"/>
      </rPr>
      <t>-0,8*</t>
    </r>
  </si>
  <si>
    <r>
      <rPr>
        <sz val="12"/>
        <rFont val="Calibri"/>
        <family val="2"/>
        <scheme val="minor"/>
      </rPr>
      <t>2012 à 2019</t>
    </r>
  </si>
  <si>
    <r>
      <rPr>
        <sz val="12"/>
        <rFont val="Calibri"/>
        <family val="2"/>
        <scheme val="minor"/>
      </rPr>
      <t>-2,8*</t>
    </r>
  </si>
  <si>
    <r>
      <rPr>
        <sz val="12"/>
        <rFont val="Calibri"/>
        <family val="2"/>
        <scheme val="minor"/>
      </rPr>
      <t>2011 à 2019</t>
    </r>
  </si>
  <si>
    <r>
      <rPr>
        <sz val="12"/>
        <rFont val="Calibri"/>
        <family val="2"/>
        <scheme val="minor"/>
      </rPr>
      <t>-3,0*</t>
    </r>
  </si>
  <si>
    <r>
      <rPr>
        <sz val="12"/>
        <rFont val="Calibri"/>
        <family val="2"/>
        <scheme val="minor"/>
      </rPr>
      <t>S.O.</t>
    </r>
  </si>
  <si>
    <r>
      <rPr>
        <sz val="12"/>
        <rFont val="Calibri"/>
        <family val="2"/>
        <scheme val="minor"/>
      </rPr>
      <t>S.O.</t>
    </r>
  </si>
  <si>
    <r>
      <rPr>
        <sz val="12"/>
        <rFont val="Calibri"/>
        <family val="2"/>
        <scheme val="minor"/>
      </rPr>
      <t xml:space="preserve">  Poumon - cellules squameuses</t>
    </r>
  </si>
  <si>
    <r>
      <rPr>
        <sz val="12"/>
        <rFont val="Calibri"/>
        <family val="2"/>
        <scheme val="minor"/>
      </rPr>
      <t>1986 à 1995</t>
    </r>
  </si>
  <si>
    <r>
      <rPr>
        <sz val="12"/>
        <rFont val="Calibri"/>
        <family val="2"/>
        <scheme val="minor"/>
      </rPr>
      <t>1986 à 2008</t>
    </r>
  </si>
  <si>
    <r>
      <rPr>
        <sz val="12"/>
        <rFont val="Calibri"/>
        <family val="2"/>
        <scheme val="minor"/>
      </rPr>
      <t>-4,3*</t>
    </r>
  </si>
  <si>
    <r>
      <rPr>
        <sz val="12"/>
        <rFont val="Calibri"/>
        <family val="2"/>
        <scheme val="minor"/>
      </rPr>
      <t>1986 à 1998</t>
    </r>
  </si>
  <si>
    <r>
      <rPr>
        <sz val="12"/>
        <rFont val="Calibri"/>
        <family val="2"/>
        <scheme val="minor"/>
      </rPr>
      <t>0,2</t>
    </r>
  </si>
  <si>
    <r>
      <rPr>
        <sz val="12"/>
        <rFont val="Calibri"/>
        <family val="2"/>
        <scheme val="minor"/>
      </rPr>
      <t>-3,8*</t>
    </r>
  </si>
  <si>
    <r>
      <rPr>
        <sz val="12"/>
        <rFont val="Calibri"/>
        <family val="2"/>
        <scheme val="minor"/>
      </rPr>
      <t>2008 à 2012</t>
    </r>
  </si>
  <si>
    <r>
      <rPr>
        <sz val="12"/>
        <rFont val="Calibri"/>
        <family val="2"/>
        <scheme val="minor"/>
      </rPr>
      <t>3,3</t>
    </r>
  </si>
  <si>
    <r>
      <rPr>
        <sz val="12"/>
        <rFont val="Calibri"/>
        <family val="2"/>
        <scheme val="minor"/>
      </rPr>
      <t>-3,1*</t>
    </r>
  </si>
  <si>
    <r>
      <rPr>
        <sz val="12"/>
        <rFont val="Calibri"/>
        <family val="2"/>
        <scheme val="minor"/>
      </rPr>
      <t>2008 à 2012</t>
    </r>
  </si>
  <si>
    <r>
      <rPr>
        <sz val="12"/>
        <rFont val="Calibri"/>
        <family val="2"/>
        <scheme val="minor"/>
      </rPr>
      <t>2012 à 2019</t>
    </r>
  </si>
  <si>
    <r>
      <rPr>
        <sz val="12"/>
        <rFont val="Calibri"/>
        <family val="2"/>
        <scheme val="minor"/>
      </rPr>
      <t>-2,8*</t>
    </r>
  </si>
  <si>
    <r>
      <rPr>
        <sz val="12"/>
        <rFont val="Calibri"/>
        <family val="2"/>
        <scheme val="minor"/>
      </rPr>
      <t>2007 à 2012</t>
    </r>
  </si>
  <si>
    <r>
      <rPr>
        <sz val="12"/>
        <rFont val="Calibri"/>
        <family val="2"/>
        <scheme val="minor"/>
      </rPr>
      <t>2012 à 2019</t>
    </r>
  </si>
  <si>
    <r>
      <rPr>
        <sz val="12"/>
        <rFont val="Calibri"/>
        <family val="2"/>
        <scheme val="minor"/>
      </rPr>
      <t>-2,4*</t>
    </r>
  </si>
  <si>
    <r>
      <rPr>
        <sz val="12"/>
        <rFont val="Calibri"/>
        <family val="2"/>
        <scheme val="minor"/>
      </rPr>
      <t>S.O.</t>
    </r>
  </si>
  <si>
    <r>
      <rPr>
        <sz val="12"/>
        <rFont val="Calibri"/>
        <family val="2"/>
        <scheme val="minor"/>
      </rPr>
      <t>S.O.</t>
    </r>
  </si>
  <si>
    <r>
      <rPr>
        <sz val="12"/>
        <rFont val="Calibri"/>
        <family val="2"/>
        <scheme val="minor"/>
      </rPr>
      <t>2012 à 2019</t>
    </r>
  </si>
  <si>
    <r>
      <rPr>
        <sz val="12"/>
        <rFont val="Calibri"/>
        <family val="2"/>
        <scheme val="minor"/>
      </rPr>
      <t>-1,3*</t>
    </r>
  </si>
  <si>
    <r>
      <rPr>
        <sz val="12"/>
        <rFont val="Calibri"/>
        <family val="2"/>
        <scheme val="minor"/>
      </rPr>
      <t>1989 à 2019</t>
    </r>
  </si>
  <si>
    <r>
      <rPr>
        <sz val="12"/>
        <rFont val="Calibri"/>
        <family val="2"/>
        <scheme val="minor"/>
      </rPr>
      <t>-1,4*</t>
    </r>
  </si>
  <si>
    <r>
      <rPr>
        <sz val="12"/>
        <rFont val="Calibri"/>
        <family val="2"/>
        <scheme val="minor"/>
      </rPr>
      <t>1989 à 2019</t>
    </r>
  </si>
  <si>
    <r>
      <rPr>
        <sz val="12"/>
        <rFont val="Calibri"/>
        <family val="2"/>
        <scheme val="minor"/>
      </rPr>
      <t>-1,4*</t>
    </r>
  </si>
  <si>
    <r>
      <rPr>
        <sz val="12"/>
        <rFont val="Calibri"/>
        <family val="2"/>
        <scheme val="minor"/>
      </rPr>
      <t>Rein</t>
    </r>
  </si>
  <si>
    <r>
      <rPr>
        <sz val="12"/>
        <rFont val="Calibri"/>
        <family val="2"/>
        <scheme val="minor"/>
      </rPr>
      <t>1986 à 1990</t>
    </r>
  </si>
  <si>
    <r>
      <rPr>
        <sz val="12"/>
        <rFont val="Calibri"/>
        <family val="2"/>
        <scheme val="minor"/>
      </rPr>
      <t>1986 à 1990</t>
    </r>
  </si>
  <si>
    <r>
      <rPr>
        <sz val="12"/>
        <rFont val="Calibri"/>
        <family val="2"/>
        <scheme val="minor"/>
      </rPr>
      <t>5,0*</t>
    </r>
  </si>
  <si>
    <r>
      <rPr>
        <sz val="12"/>
        <rFont val="Calibri"/>
        <family val="2"/>
        <scheme val="minor"/>
      </rPr>
      <t>1986 à 2019</t>
    </r>
  </si>
  <si>
    <r>
      <rPr>
        <sz val="12"/>
        <rFont val="Calibri"/>
        <family val="2"/>
        <scheme val="minor"/>
      </rPr>
      <t>1,0*</t>
    </r>
  </si>
  <si>
    <r>
      <rPr>
        <sz val="12"/>
        <rFont val="Calibri"/>
        <family val="2"/>
        <scheme val="minor"/>
      </rPr>
      <t>-1,4</t>
    </r>
  </si>
  <si>
    <r>
      <rPr>
        <sz val="12"/>
        <rFont val="Calibri"/>
        <family val="2"/>
        <scheme val="minor"/>
      </rPr>
      <t>S.O.</t>
    </r>
  </si>
  <si>
    <r>
      <rPr>
        <sz val="12"/>
        <rFont val="Calibri"/>
        <family val="2"/>
        <scheme val="minor"/>
      </rPr>
      <t>S.O.</t>
    </r>
  </si>
  <si>
    <r>
      <rPr>
        <sz val="12"/>
        <rFont val="Calibri"/>
        <family val="2"/>
        <scheme val="minor"/>
      </rPr>
      <t>1,6*</t>
    </r>
  </si>
  <si>
    <r>
      <rPr>
        <sz val="12"/>
        <rFont val="Calibri"/>
        <family val="2"/>
        <scheme val="minor"/>
      </rPr>
      <t>1999 à 2019</t>
    </r>
  </si>
  <si>
    <r>
      <rPr>
        <sz val="12"/>
        <rFont val="Calibri"/>
        <family val="2"/>
        <scheme val="minor"/>
      </rPr>
      <t>2,0*</t>
    </r>
  </si>
  <si>
    <r>
      <rPr>
        <sz val="12"/>
        <rFont val="Calibri"/>
        <family val="2"/>
        <scheme val="minor"/>
      </rPr>
      <t>S.O.</t>
    </r>
  </si>
  <si>
    <r>
      <rPr>
        <sz val="12"/>
        <rFont val="Calibri"/>
        <family val="2"/>
        <scheme val="minor"/>
      </rPr>
      <t>S.O.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</si>
  <si>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</si>
  <si>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</si>
  <si>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</si>
  <si>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</si>
  <si>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</si>
  <si>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</si>
  <si>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</si>
  <si>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</si>
  <si>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</si>
  <si>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Col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</si>
  <si>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</si>
  <si>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</si>
  <si>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</si>
  <si>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</si>
  <si>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</si>
  <si>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</si>
  <si>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</si>
  <si>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</si>
  <si>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</si>
  <si>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</si>
  <si>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</si>
  <si>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</si>
  <si>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</si>
  <si>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</si>
  <si>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</si>
  <si>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</si>
  <si>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</si>
  <si>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</si>
  <si>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</si>
  <si>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</si>
  <si>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</si>
  <si>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Pancréas</t>
    </r>
  </si>
  <si>
    <r>
      <rPr>
        <sz val="12"/>
        <color theme="1"/>
        <rFont val="Calibri"/>
        <family val="2"/>
        <scheme val="minor"/>
      </rPr>
      <t>Prostate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</si>
  <si>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</si>
  <si>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</si>
  <si>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</si>
  <si>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</si>
  <si>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Estomac</t>
    </r>
  </si>
  <si>
    <r>
      <rPr>
        <sz val="12"/>
        <color theme="1"/>
        <rFont val="Calibri"/>
        <family val="2"/>
        <scheme val="minor"/>
      </rPr>
      <t>Testicules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</si>
  <si>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</si>
  <si>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</si>
  <si>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</si>
  <si>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</si>
  <si>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color theme="1"/>
        <rFont val="Calibri"/>
        <family val="2"/>
        <scheme val="minor"/>
      </rPr>
      <t>Thyroïde</t>
    </r>
  </si>
  <si>
    <r>
      <rPr>
        <sz val="12"/>
        <color theme="1"/>
        <rFont val="Calibri"/>
        <family val="2"/>
        <scheme val="minor"/>
      </rPr>
      <t>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</si>
  <si>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</si>
  <si>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</si>
  <si>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</si>
  <si>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</si>
  <si>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b/>
        <sz val="12"/>
        <color theme="1"/>
        <rFont val="Calibri"/>
        <family val="2"/>
        <scheme val="minor"/>
      </rPr>
      <t>Abréviations :</t>
    </r>
  </si>
  <si>
    <r>
      <rPr>
        <sz val="12"/>
        <color theme="1"/>
        <rFont val="Calibri"/>
        <family val="2"/>
        <scheme val="minor"/>
      </rPr>
      <t>« S.O. » signifie « sans objet »</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</si>
  <si>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</si>
  <si>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</si>
  <si>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</si>
  <si>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t>
    </r>
  </si>
  <si>
    <r>
      <rPr>
        <sz val="12"/>
        <color theme="1"/>
        <rFont val="Calibri"/>
        <family val="2"/>
        <scheme val="minor"/>
      </rPr>
      <t>**</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</si>
  <si>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</si>
  <si>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</si>
  <si>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Col de l’utérus</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</si>
  <si>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</si>
  <si>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</si>
  <si>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t>
    </r>
  </si>
  <si>
    <r>
      <rPr>
        <sz val="12"/>
        <color theme="1"/>
        <rFont val="Calibri"/>
        <family val="2"/>
        <scheme val="minor"/>
      </rPr>
      <t>**</t>
    </r>
  </si>
  <si>
    <r>
      <rPr>
        <sz val="12"/>
        <color theme="1"/>
        <rFont val="Calibri"/>
        <family val="2"/>
        <scheme val="minor"/>
      </rPr>
      <t>Lymphome de Hodgkin</t>
    </r>
  </si>
  <si>
    <r>
      <rPr>
        <sz val="12"/>
        <color theme="1"/>
        <rFont val="Calibri"/>
        <family val="2"/>
        <scheme val="minor"/>
      </rPr>
      <t>**</t>
    </r>
  </si>
  <si>
    <r>
      <rPr>
        <sz val="12"/>
        <color theme="1"/>
        <rFont val="Calibri"/>
        <family val="2"/>
        <scheme val="minor"/>
      </rPr>
      <t>**</t>
    </r>
  </si>
  <si>
    <r>
      <rPr>
        <sz val="12"/>
        <color theme="1"/>
        <rFont val="Calibri"/>
        <family val="2"/>
        <scheme val="minor"/>
      </rPr>
      <t>15†</t>
    </r>
  </si>
  <si>
    <r>
      <rPr>
        <sz val="12"/>
        <color theme="1"/>
        <rFont val="Calibri"/>
        <family val="2"/>
        <scheme val="minor"/>
      </rPr>
      <t>Rein</t>
    </r>
  </si>
  <si>
    <r>
      <rPr>
        <sz val="12"/>
        <color theme="1"/>
        <rFont val="Calibri"/>
        <family val="2"/>
        <scheme val="minor"/>
      </rPr>
      <t>Larynx</t>
    </r>
  </si>
  <si>
    <r>
      <rPr>
        <sz val="12"/>
        <color theme="1"/>
        <rFont val="Calibri"/>
        <family val="2"/>
        <scheme val="minor"/>
      </rPr>
      <t>**</t>
    </r>
  </si>
  <si>
    <r>
      <rPr>
        <sz val="12"/>
        <color theme="1"/>
        <rFont val="Calibri"/>
        <family val="2"/>
        <scheme val="minor"/>
      </rPr>
      <t>**</t>
    </r>
  </si>
  <si>
    <r>
      <rPr>
        <sz val="12"/>
        <color theme="1"/>
        <rFont val="Calibri"/>
        <family val="2"/>
        <scheme val="minor"/>
      </rPr>
      <t>20†</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</si>
  <si>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</si>
  <si>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</si>
  <si>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</si>
  <si>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</si>
  <si>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</si>
  <si>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t>
    </r>
  </si>
  <si>
    <r>
      <rPr>
        <sz val="12"/>
        <color theme="1"/>
        <rFont val="Calibri"/>
        <family val="2"/>
        <scheme val="minor"/>
      </rPr>
      <t>**</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</si>
  <si>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</si>
  <si>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</si>
  <si>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</si>
  <si>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</si>
  <si>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</si>
  <si>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t>
    </r>
  </si>
  <si>
    <r>
      <rPr>
        <sz val="12"/>
        <color theme="1"/>
        <rFont val="Calibri"/>
        <family val="2"/>
        <scheme val="minor"/>
      </rPr>
      <t>**</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</si>
  <si>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</si>
  <si>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</si>
  <si>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10†</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</si>
  <si>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</si>
  <si>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</si>
  <si>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</si>
  <si>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</si>
  <si>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</si>
  <si>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</si>
  <si>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Thyroïde</t>
    </r>
  </si>
  <si>
    <r>
      <rPr>
        <sz val="12"/>
        <color theme="1"/>
        <rFont val="Calibri"/>
        <family val="2"/>
        <scheme val="minor"/>
      </rPr>
      <t>**</t>
    </r>
  </si>
  <si>
    <r>
      <rPr>
        <sz val="12"/>
        <color theme="1"/>
        <rFont val="Calibri"/>
        <family val="2"/>
        <scheme val="minor"/>
      </rPr>
      <t>**</t>
    </r>
  </si>
  <si>
    <r>
      <rPr>
        <sz val="12"/>
        <color theme="1"/>
        <rFont val="Calibri"/>
        <family val="2"/>
        <scheme val="minor"/>
      </rPr>
      <t>15†</t>
    </r>
  </si>
  <si>
    <r>
      <rPr>
        <sz val="12"/>
        <color theme="1"/>
        <rFont val="Calibri"/>
        <family val="2"/>
        <scheme val="minor"/>
      </rPr>
      <t>Utérus</t>
    </r>
  </si>
  <si>
    <r>
      <rPr>
        <sz val="12"/>
        <color theme="1"/>
        <rFont val="Calibri"/>
        <family val="2"/>
        <scheme val="minor"/>
      </rPr>
      <t>**</t>
    </r>
  </si>
  <si>
    <r>
      <rPr>
        <sz val="12"/>
        <color theme="1"/>
        <rFont val="Calibri"/>
        <family val="2"/>
        <scheme val="minor"/>
      </rPr>
      <t>**</t>
    </r>
  </si>
  <si>
    <r>
      <rPr>
        <sz val="12"/>
        <color theme="1"/>
        <rFont val="Calibri"/>
        <family val="2"/>
        <scheme val="minor"/>
      </rPr>
      <t>†Le nombre a été arrondi pour assurer la confidentialité, et le taux associé et l’intervalle de confiance ont été ajustés pour tenir compte du nombre arrondi</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</si>
  <si>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</si>
  <si>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</si>
  <si>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</si>
  <si>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</si>
  <si>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</si>
  <si>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</si>
  <si>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</si>
  <si>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</si>
  <si>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</si>
  <si>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</si>
  <si>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</si>
  <si>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</si>
  <si>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</si>
  <si>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</si>
  <si>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</si>
  <si>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</si>
  <si>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</si>
  <si>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</si>
  <si>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</si>
  <si>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</si>
  <si>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</si>
  <si>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</si>
  <si>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</si>
  <si>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</si>
  <si>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</si>
  <si>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</si>
  <si>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</si>
  <si>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</si>
  <si>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</si>
  <si>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</si>
  <si>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</si>
  <si>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</si>
  <si>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</si>
  <si>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</si>
  <si>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</si>
  <si>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</si>
  <si>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</si>
  <si>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</si>
  <si>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</si>
  <si>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</si>
  <si>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</si>
  <si>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</si>
  <si>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</si>
  <si>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</si>
  <si>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</si>
  <si>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</si>
  <si>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</si>
  <si>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</si>
  <si>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</si>
  <si>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</si>
  <si>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rFont val="Calibri"/>
        <family val="2"/>
        <scheme val="minor"/>
      </rPr>
      <t>Type de cancer</t>
    </r>
  </si>
  <si>
    <r>
      <rPr>
        <b/>
        <sz val="12"/>
        <color theme="1"/>
        <rFont val="Calibri"/>
        <family val="2"/>
        <scheme val="minor"/>
      </rPr>
      <t>Tous les cancers</t>
    </r>
  </si>
  <si>
    <r>
      <rPr>
        <sz val="12"/>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</si>
  <si>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</si>
  <si>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</si>
  <si>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</si>
  <si>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</si>
  <si>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</si>
  <si>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</si>
  <si>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</si>
  <si>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</si>
  <si>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</si>
  <si>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</si>
  <si>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</si>
  <si>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</si>
  <si>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</si>
  <si>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</si>
  <si>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</si>
  <si>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</si>
  <si>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</si>
  <si>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</si>
  <si>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</si>
  <si>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</si>
  <si>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</si>
  <si>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</si>
  <si>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</si>
  <si>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</si>
  <si>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0,2 à 0,4</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</si>
  <si>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</si>
  <si>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</si>
  <si>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</si>
  <si>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</si>
  <si>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1,6 à 2,2</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</si>
  <si>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</si>
  <si>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</si>
  <si>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</si>
  <si>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</si>
  <si>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</si>
  <si>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</si>
  <si>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</si>
  <si>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</si>
  <si>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</si>
  <si>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</si>
  <si>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</si>
  <si>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</si>
  <si>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</si>
  <si>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</si>
  <si>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</si>
  <si>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</si>
  <si>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</si>
  <si>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</si>
  <si>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</si>
  <si>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</si>
  <si>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</si>
  <si>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</si>
  <si>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</si>
  <si>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</si>
  <si>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</si>
  <si>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</si>
  <si>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</si>
  <si>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</si>
  <si>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</si>
  <si>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</si>
  <si>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</si>
  <si>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</si>
  <si>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</si>
  <si>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0,3 à 0,6</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</si>
  <si>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</si>
  <si>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</si>
  <si>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</si>
  <si>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</si>
  <si>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</si>
  <si>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</si>
  <si>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</si>
  <si>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</si>
  <si>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</si>
  <si>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color theme="1"/>
        <rFont val="Calibri"/>
        <family val="2"/>
        <scheme val="minor"/>
      </rPr>
      <t>Abréviations :</t>
    </r>
  </si>
  <si>
    <r>
      <rPr>
        <sz val="12"/>
        <color theme="1"/>
        <rFont val="Calibri"/>
        <family val="2"/>
        <scheme val="minor"/>
      </rPr>
      <t>TMNA signifie « taux de mortalité normalisé selon l’âge »</t>
    </r>
  </si>
  <si>
    <r>
      <rPr>
        <sz val="12"/>
        <color theme="1"/>
        <rFont val="Calibri"/>
        <family val="2"/>
        <scheme val="minor"/>
      </rPr>
      <t>« S.O. » signifie « sans objet »</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</si>
  <si>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et normalisés selon la répartition par âge de la population standard canadienne de 2011.</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</si>
  <si>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</si>
  <si>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</si>
  <si>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</si>
  <si>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</si>
  <si>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</si>
  <si>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</si>
  <si>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</si>
  <si>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</si>
  <si>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</si>
  <si>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</si>
  <si>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</si>
  <si>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</si>
  <si>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</si>
  <si>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</si>
  <si>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</si>
  <si>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</si>
  <si>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</si>
  <si>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</si>
  <si>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</si>
  <si>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</si>
  <si>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</si>
  <si>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</si>
  <si>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</si>
  <si>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</si>
  <si>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</si>
  <si>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</si>
  <si>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</si>
  <si>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</si>
  <si>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</si>
  <si>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</si>
  <si>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</si>
  <si>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</si>
  <si>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</si>
  <si>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</si>
  <si>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</si>
  <si>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</si>
  <si>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</si>
  <si>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</si>
  <si>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b/>
        <sz val="12"/>
        <color theme="1"/>
        <rFont val="Calibri"/>
        <family val="2"/>
        <scheme val="minor"/>
      </rPr>
      <t>Abréviation :</t>
    </r>
    <r>
      <rPr>
        <sz val="12"/>
        <color theme="1"/>
        <rFont val="Calibri"/>
        <family val="2"/>
        <scheme val="minor"/>
      </rPr>
      <t xml:space="preserve"> S.O. signifie « sans objet »</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</si>
  <si>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</si>
  <si>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rFont val="Calibri"/>
        <family val="2"/>
        <scheme val="minor"/>
      </rPr>
      <t>Type de cancer</t>
    </r>
  </si>
  <si>
    <r>
      <rPr>
        <sz val="12"/>
        <rFont val="Calibri"/>
        <family val="2"/>
        <scheme val="minor"/>
      </rPr>
      <t>Vessie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</si>
  <si>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</si>
  <si>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</si>
  <si>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</si>
  <si>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35†</t>
    </r>
  </si>
  <si>
    <r>
      <rPr>
        <sz val="12"/>
        <rFont val="Calibri"/>
        <family val="2"/>
        <scheme val="minor"/>
      </rPr>
      <t>Cerveau</t>
    </r>
  </si>
  <si>
    <r>
      <rPr>
        <sz val="12"/>
        <rFont val="Calibri"/>
        <family val="2"/>
        <scheme val="minor"/>
      </rPr>
      <t>Col de l’utérus</t>
    </r>
  </si>
  <si>
    <r>
      <rPr>
        <sz val="12"/>
        <rFont val="Calibri"/>
        <family val="2"/>
        <scheme val="minor"/>
      </rPr>
      <t>Colorectal*</t>
    </r>
  </si>
  <si>
    <r>
      <rPr>
        <sz val="12"/>
        <rFont val="Calibri"/>
        <family val="2"/>
        <scheme val="minor"/>
      </rPr>
      <t>Œsophage</t>
    </r>
  </si>
  <si>
    <r>
      <rPr>
        <sz val="12"/>
        <rFont val="Calibri"/>
        <family val="2"/>
        <scheme val="minor"/>
      </rPr>
      <t>Lymphome de Hodgkin</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</si>
  <si>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</si>
  <si>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</si>
  <si>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</si>
  <si>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10†</t>
    </r>
  </si>
  <si>
    <r>
      <rPr>
        <sz val="12"/>
        <color theme="1"/>
        <rFont val="Calibri"/>
        <family val="2"/>
        <scheme val="minor"/>
      </rPr>
      <t>0,1 à 0,5</t>
    </r>
  </si>
  <si>
    <r>
      <rPr>
        <sz val="12"/>
        <color theme="1"/>
        <rFont val="Calibri"/>
        <family val="2"/>
        <scheme val="minor"/>
      </rPr>
      <t>0,0 à 0,2</t>
    </r>
  </si>
  <si>
    <r>
      <rPr>
        <sz val="12"/>
        <rFont val="Calibri"/>
        <family val="2"/>
        <scheme val="minor"/>
      </rPr>
      <t>Larynx</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</si>
  <si>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</si>
  <si>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</si>
  <si>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</si>
  <si>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10†</t>
    </r>
  </si>
  <si>
    <r>
      <rPr>
        <sz val="12"/>
        <color theme="1"/>
        <rFont val="Calibri"/>
        <family val="2"/>
        <scheme val="minor"/>
      </rPr>
      <t>0,1 à 0,5</t>
    </r>
  </si>
  <si>
    <r>
      <rPr>
        <sz val="12"/>
        <rFont val="Calibri"/>
        <family val="2"/>
        <scheme val="minor"/>
      </rPr>
      <t>Leucémie*</t>
    </r>
  </si>
  <si>
    <r>
      <rPr>
        <sz val="12"/>
        <color theme="1"/>
        <rFont val="Calibri"/>
        <family val="2"/>
        <scheme val="minor"/>
      </rPr>
      <t>0,4 à 0,8</t>
    </r>
  </si>
  <si>
    <r>
      <rPr>
        <sz val="12"/>
        <rFont val="Calibri"/>
        <family val="2"/>
        <scheme val="minor"/>
      </rPr>
      <t>Foie</t>
    </r>
  </si>
  <si>
    <r>
      <rPr>
        <sz val="12"/>
        <rFont val="Calibri"/>
        <family val="2"/>
        <scheme val="minor"/>
      </rPr>
      <t>Poumon</t>
    </r>
  </si>
  <si>
    <r>
      <rPr>
        <sz val="12"/>
        <color theme="1"/>
        <rFont val="Calibri"/>
        <family val="2"/>
        <scheme val="minor"/>
      </rPr>
      <t>0,1 à 0,3</t>
    </r>
  </si>
  <si>
    <r>
      <rPr>
        <sz val="12"/>
        <color theme="1"/>
        <rFont val="Calibri"/>
        <family val="2"/>
        <scheme val="minor"/>
      </rPr>
      <t>0,1 à 0,3</t>
    </r>
  </si>
  <si>
    <r>
      <rPr>
        <sz val="12"/>
        <rFont val="Calibri"/>
        <family val="2"/>
        <scheme val="minor"/>
      </rPr>
      <t>Myélome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</si>
  <si>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</si>
  <si>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</si>
  <si>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</si>
  <si>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40†</t>
    </r>
  </si>
  <si>
    <r>
      <rPr>
        <sz val="12"/>
        <color theme="1"/>
        <rFont val="Calibri"/>
        <family val="2"/>
        <scheme val="minor"/>
      </rPr>
      <t>0,1 à 0,3</t>
    </r>
  </si>
  <si>
    <r>
      <rPr>
        <sz val="12"/>
        <rFont val="Calibri"/>
        <family val="2"/>
        <scheme val="minor"/>
      </rPr>
      <t>Cavité buccale et pharynx</t>
    </r>
  </si>
  <si>
    <r>
      <rPr>
        <sz val="12"/>
        <color theme="1"/>
        <rFont val="Calibri"/>
        <family val="2"/>
        <scheme val="minor"/>
      </rPr>
      <t>2,0 à 3,0</t>
    </r>
  </si>
  <si>
    <r>
      <rPr>
        <sz val="12"/>
        <rFont val="Calibri"/>
        <family val="2"/>
        <scheme val="minor"/>
      </rPr>
      <t>Ovaire</t>
    </r>
  </si>
  <si>
    <r>
      <rPr>
        <sz val="12"/>
        <rFont val="Calibri"/>
        <family val="2"/>
        <scheme val="minor"/>
      </rPr>
      <t>Pancréas</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</si>
  <si>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</si>
  <si>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</si>
  <si>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</si>
  <si>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rFont val="Calibri"/>
        <family val="2"/>
        <scheme val="minor"/>
      </rPr>
      <t>Prostate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</si>
  <si>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</si>
  <si>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</si>
  <si>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</si>
  <si>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0,1 à 0,3</t>
    </r>
  </si>
  <si>
    <r>
      <rPr>
        <sz val="12"/>
        <rFont val="Calibri"/>
        <family val="2"/>
        <scheme val="minor"/>
      </rPr>
      <t>Testicules</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</si>
  <si>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</si>
  <si>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</si>
  <si>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</si>
  <si>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</si>
  <si>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</si>
  <si>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</si>
  <si>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rFont val="Calibri"/>
        <family val="2"/>
        <scheme val="minor"/>
      </rPr>
      <t>Thyroïde</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</si>
  <si>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</si>
  <si>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</si>
  <si>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</si>
  <si>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15†</t>
    </r>
  </si>
  <si>
    <r>
      <rPr>
        <sz val="12"/>
        <color theme="1"/>
        <rFont val="Calibri"/>
        <family val="2"/>
        <scheme val="minor"/>
      </rPr>
      <t>0,2 à 0,6</t>
    </r>
  </si>
  <si>
    <r>
      <rPr>
        <sz val="12"/>
        <rFont val="Calibri"/>
        <family val="2"/>
        <scheme val="minor"/>
      </rPr>
      <t>Utérus</t>
    </r>
  </si>
  <si>
    <r>
      <rPr>
        <sz val="12"/>
        <color theme="1"/>
        <rFont val="Calibri"/>
        <family val="2"/>
        <scheme val="minor"/>
      </rPr>
      <t>**</t>
    </r>
  </si>
  <si>
    <r>
      <rPr>
        <sz val="12"/>
        <color theme="1"/>
        <rFont val="Calibri"/>
        <family val="2"/>
        <scheme val="minor"/>
      </rPr>
      <t>**</t>
    </r>
  </si>
  <si>
    <r>
      <rPr>
        <sz val="12"/>
        <color theme="1"/>
        <rFont val="Calibri"/>
        <family val="2"/>
        <scheme val="minor"/>
      </rPr>
      <t>**</t>
    </r>
  </si>
  <si>
    <r>
      <rPr>
        <sz val="12"/>
        <color theme="1"/>
        <rFont val="Calibri"/>
        <family val="2"/>
        <scheme val="minor"/>
      </rPr>
      <t>* Tendance statistiquement significative. Une tendance significative à la hausse dans le taux par âge avec l’augmentation de l’âge a été déterminée en utilisant la variation annuelle en pourcentage (voir Annexe 2 : Analyse)</t>
    </r>
  </si>
  <si>
    <r>
      <rPr>
        <sz val="12"/>
        <color theme="1"/>
        <rFont val="Calibri"/>
        <family val="2"/>
        <scheme val="minor"/>
      </rPr>
      <t>**Supprimé en raison d’un faible nombre de cas inférieur à six.</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</si>
  <si>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personnes.</t>
    </r>
  </si>
  <si>
    <r>
      <rPr>
        <b/>
        <sz val="12"/>
        <rFont val="Calibri"/>
        <family val="2"/>
        <scheme val="minor"/>
      </rPr>
      <t>Type de cancer</t>
    </r>
  </si>
  <si>
    <r>
      <rPr>
        <b/>
        <sz val="12"/>
        <color theme="1"/>
        <rFont val="Calibri"/>
        <family val="2"/>
        <scheme val="minor"/>
      </rPr>
      <t>Tous les cancers</t>
    </r>
  </si>
  <si>
    <r>
      <rPr>
        <b/>
        <sz val="12"/>
        <color theme="1"/>
        <rFont val="Calibri"/>
        <family val="2"/>
        <scheme val="minor"/>
      </rPr>
      <t>1986 à 2001</t>
    </r>
  </si>
  <si>
    <r>
      <rPr>
        <b/>
        <sz val="12"/>
        <color theme="1"/>
        <rFont val="Calibri"/>
        <family val="2"/>
        <scheme val="minor"/>
      </rPr>
      <t>-0,6*</t>
    </r>
  </si>
  <si>
    <r>
      <rPr>
        <b/>
        <sz val="12"/>
        <color theme="1"/>
        <rFont val="Calibri"/>
        <family val="2"/>
        <scheme val="minor"/>
      </rPr>
      <t>1986 à 2001</t>
    </r>
  </si>
  <si>
    <r>
      <rPr>
        <b/>
        <sz val="12"/>
        <color theme="1"/>
        <rFont val="Calibri"/>
        <family val="2"/>
        <scheme val="minor"/>
      </rPr>
      <t>-0,9*</t>
    </r>
  </si>
  <si>
    <r>
      <rPr>
        <b/>
        <sz val="12"/>
        <color theme="1"/>
        <rFont val="Calibri"/>
        <family val="2"/>
        <scheme val="minor"/>
      </rPr>
      <t>1986 à 2002</t>
    </r>
  </si>
  <si>
    <r>
      <rPr>
        <b/>
        <sz val="12"/>
        <color theme="1"/>
        <rFont val="Calibri"/>
        <family val="2"/>
        <scheme val="minor"/>
      </rPr>
      <t>-0,3*</t>
    </r>
  </si>
  <si>
    <r>
      <rPr>
        <b/>
        <sz val="12"/>
        <color theme="1"/>
        <rFont val="Calibri"/>
        <family val="2"/>
        <scheme val="minor"/>
      </rPr>
      <t>-1,5*</t>
    </r>
  </si>
  <si>
    <r>
      <rPr>
        <b/>
        <sz val="12"/>
        <color theme="1"/>
        <rFont val="Calibri"/>
        <family val="2"/>
        <scheme val="minor"/>
      </rPr>
      <t>2001 à 2020</t>
    </r>
  </si>
  <si>
    <r>
      <rPr>
        <b/>
        <sz val="12"/>
        <color theme="1"/>
        <rFont val="Calibri"/>
        <family val="2"/>
        <scheme val="minor"/>
      </rPr>
      <t>-1,8*</t>
    </r>
  </si>
  <si>
    <r>
      <rPr>
        <b/>
        <sz val="12"/>
        <color theme="1"/>
        <rFont val="Calibri"/>
        <family val="2"/>
        <scheme val="minor"/>
      </rPr>
      <t>-1,4*</t>
    </r>
  </si>
  <si>
    <r>
      <rPr>
        <sz val="12"/>
        <rFont val="Calibri"/>
        <family val="2"/>
        <scheme val="minor"/>
      </rPr>
      <t>Vessie</t>
    </r>
  </si>
  <si>
    <r>
      <rPr>
        <sz val="12"/>
        <rFont val="Calibri"/>
        <family val="2"/>
        <scheme val="minor"/>
      </rPr>
      <t>-0,4*</t>
    </r>
  </si>
  <si>
    <r>
      <rPr>
        <sz val="12"/>
        <rFont val="Calibri"/>
        <family val="2"/>
        <scheme val="minor"/>
      </rPr>
      <t>1986 à 2016</t>
    </r>
  </si>
  <si>
    <r>
      <rPr>
        <sz val="12"/>
        <rFont val="Calibri"/>
        <family val="2"/>
        <scheme val="minor"/>
      </rPr>
      <t>-0,6*</t>
    </r>
  </si>
  <si>
    <r>
      <rPr>
        <sz val="12"/>
        <rFont val="Calibri"/>
        <family val="2"/>
        <scheme val="minor"/>
      </rPr>
      <t>1986 à 2006</t>
    </r>
  </si>
  <si>
    <r>
      <rPr>
        <sz val="12"/>
        <rFont val="Calibri"/>
        <family val="2"/>
        <scheme val="minor"/>
      </rPr>
      <t>0,3</t>
    </r>
  </si>
  <si>
    <r>
      <rPr>
        <sz val="12"/>
        <rFont val="Calibri"/>
        <family val="2"/>
        <scheme val="minor"/>
      </rPr>
      <t>2016 à 2020</t>
    </r>
  </si>
  <si>
    <r>
      <rPr>
        <sz val="12"/>
        <rFont val="Calibri"/>
        <family val="2"/>
        <scheme val="minor"/>
      </rPr>
      <t>-1,9*</t>
    </r>
  </si>
  <si>
    <r>
      <rPr>
        <sz val="12"/>
        <color theme="1"/>
        <rFont val="Calibri"/>
        <family val="2"/>
        <scheme val="minor"/>
      </rPr>
      <t>Cerveau</t>
    </r>
  </si>
  <si>
    <r>
      <rPr>
        <sz val="12"/>
        <color theme="1"/>
        <rFont val="Calibri"/>
        <family val="2"/>
        <scheme val="minor"/>
      </rPr>
      <t>1986 à 2006</t>
    </r>
  </si>
  <si>
    <r>
      <rPr>
        <sz val="12"/>
        <color theme="1"/>
        <rFont val="Calibri"/>
        <family val="2"/>
        <scheme val="minor"/>
      </rPr>
      <t>-1,1*</t>
    </r>
  </si>
  <si>
    <r>
      <rPr>
        <sz val="12"/>
        <color theme="1"/>
        <rFont val="Calibri"/>
        <family val="2"/>
        <scheme val="minor"/>
      </rPr>
      <t>1986 à 1995</t>
    </r>
  </si>
  <si>
    <r>
      <rPr>
        <sz val="12"/>
        <color theme="1"/>
        <rFont val="Calibri"/>
        <family val="2"/>
        <scheme val="minor"/>
      </rPr>
      <t>-2,0*</t>
    </r>
  </si>
  <si>
    <r>
      <rPr>
        <sz val="12"/>
        <color theme="1"/>
        <rFont val="Calibri"/>
        <family val="2"/>
        <scheme val="minor"/>
      </rPr>
      <t>1986 à 2006</t>
    </r>
  </si>
  <si>
    <r>
      <rPr>
        <sz val="12"/>
        <color theme="1"/>
        <rFont val="Calibri"/>
        <family val="2"/>
        <scheme val="minor"/>
      </rPr>
      <t>-1,3*</t>
    </r>
  </si>
  <si>
    <r>
      <rPr>
        <sz val="12"/>
        <color theme="1"/>
        <rFont val="Calibri"/>
        <family val="2"/>
        <scheme val="minor"/>
      </rPr>
      <t>2006 à 2010</t>
    </r>
  </si>
  <si>
    <r>
      <rPr>
        <sz val="12"/>
        <color theme="1"/>
        <rFont val="Calibri"/>
        <family val="2"/>
        <scheme val="minor"/>
      </rPr>
      <t>0,3*</t>
    </r>
  </si>
  <si>
    <r>
      <rPr>
        <sz val="12"/>
        <color theme="1"/>
        <rFont val="Calibri"/>
        <family val="2"/>
        <scheme val="minor"/>
      </rPr>
      <t>2006 à 2011</t>
    </r>
  </si>
  <si>
    <r>
      <rPr>
        <sz val="12"/>
        <color theme="1"/>
        <rFont val="Calibri"/>
        <family val="2"/>
        <scheme val="minor"/>
      </rPr>
      <t>-0,8</t>
    </r>
  </si>
  <si>
    <r>
      <rPr>
        <sz val="12"/>
        <color theme="1"/>
        <rFont val="Calibri"/>
        <family val="2"/>
        <scheme val="minor"/>
      </rPr>
      <t>S.O.</t>
    </r>
  </si>
  <si>
    <r>
      <rPr>
        <sz val="12"/>
        <color theme="1"/>
        <rFont val="Calibri"/>
        <family val="2"/>
        <scheme val="minor"/>
      </rPr>
      <t>S.O.</t>
    </r>
  </si>
  <si>
    <r>
      <rPr>
        <sz val="12"/>
        <color theme="1"/>
        <rFont val="Calibri"/>
        <family val="2"/>
        <scheme val="minor"/>
      </rPr>
      <t>-1,4*</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</si>
  <si>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</si>
  <si>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</si>
  <si>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</si>
  <si>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</si>
  <si>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</si>
  <si>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1986 à 1995</t>
    </r>
  </si>
  <si>
    <r>
      <rPr>
        <sz val="12"/>
        <color theme="1"/>
        <rFont val="Calibri"/>
        <family val="2"/>
        <scheme val="minor"/>
      </rPr>
      <t>-1,1*</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</si>
  <si>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</si>
  <si>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</si>
  <si>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</si>
  <si>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</si>
  <si>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-2,5*</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</si>
  <si>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</si>
  <si>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</si>
  <si>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</si>
  <si>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</si>
  <si>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-1,5*</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</si>
  <si>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</si>
  <si>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</si>
  <si>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</si>
  <si>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</si>
  <si>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</si>
  <si>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-2,4*</t>
    </r>
  </si>
  <si>
    <r>
      <rPr>
        <sz val="12"/>
        <color theme="1"/>
        <rFont val="Calibri"/>
        <family val="2"/>
        <scheme val="minor"/>
      </rPr>
      <t>Colorectal</t>
    </r>
  </si>
  <si>
    <r>
      <rPr>
        <sz val="12"/>
        <color theme="1"/>
        <rFont val="Calibri"/>
        <family val="2"/>
        <scheme val="minor"/>
      </rPr>
      <t>1986 à 2004</t>
    </r>
  </si>
  <si>
    <r>
      <rPr>
        <sz val="12"/>
        <color theme="1"/>
        <rFont val="Calibri"/>
        <family val="2"/>
        <scheme val="minor"/>
      </rPr>
      <t>-1,5*</t>
    </r>
  </si>
  <si>
    <r>
      <rPr>
        <sz val="12"/>
        <color theme="1"/>
        <rFont val="Calibri"/>
        <family val="2"/>
        <scheme val="minor"/>
      </rPr>
      <t>-1,5*</t>
    </r>
  </si>
  <si>
    <r>
      <rPr>
        <sz val="12"/>
        <color theme="1"/>
        <rFont val="Calibri"/>
        <family val="2"/>
        <scheme val="minor"/>
      </rPr>
      <t>1986 à 2004</t>
    </r>
  </si>
  <si>
    <r>
      <rPr>
        <sz val="12"/>
        <color theme="1"/>
        <rFont val="Calibri"/>
        <family val="2"/>
        <scheme val="minor"/>
      </rPr>
      <t>-1,8*</t>
    </r>
  </si>
  <si>
    <r>
      <rPr>
        <sz val="12"/>
        <color theme="1"/>
        <rFont val="Calibri"/>
        <family val="2"/>
        <scheme val="minor"/>
      </rPr>
      <t>-2,8*</t>
    </r>
  </si>
  <si>
    <r>
      <rPr>
        <sz val="12"/>
        <color theme="1"/>
        <rFont val="Calibri"/>
        <family val="2"/>
        <scheme val="minor"/>
      </rPr>
      <t>-3,1*</t>
    </r>
  </si>
  <si>
    <r>
      <rPr>
        <sz val="12"/>
        <color theme="1"/>
        <rFont val="Calibri"/>
        <family val="2"/>
        <scheme val="minor"/>
      </rPr>
      <t>2004 à 2020</t>
    </r>
  </si>
  <si>
    <r>
      <rPr>
        <sz val="12"/>
        <color theme="1"/>
        <rFont val="Calibri"/>
        <family val="2"/>
        <scheme val="minor"/>
      </rPr>
      <t>-2,7*</t>
    </r>
  </si>
  <si>
    <r>
      <rPr>
        <sz val="12"/>
        <color theme="1"/>
        <rFont val="Calibri"/>
        <family val="2"/>
        <scheme val="minor"/>
      </rPr>
      <t>Œsophage</t>
    </r>
  </si>
  <si>
    <r>
      <rPr>
        <sz val="12"/>
        <color theme="1"/>
        <rFont val="Calibri"/>
        <family val="2"/>
        <scheme val="minor"/>
      </rPr>
      <t>1986 à 2000</t>
    </r>
  </si>
  <si>
    <r>
      <rPr>
        <sz val="12"/>
        <color theme="1"/>
        <rFont val="Calibri"/>
        <family val="2"/>
        <scheme val="minor"/>
      </rPr>
      <t>0,5</t>
    </r>
  </si>
  <si>
    <r>
      <rPr>
        <sz val="12"/>
        <color theme="1"/>
        <rFont val="Calibri"/>
        <family val="2"/>
        <scheme val="minor"/>
      </rPr>
      <t>1986 à 2020</t>
    </r>
  </si>
  <si>
    <r>
      <rPr>
        <sz val="12"/>
        <color theme="1"/>
        <rFont val="Calibri"/>
        <family val="2"/>
        <scheme val="minor"/>
      </rPr>
      <t>-0,1</t>
    </r>
  </si>
  <si>
    <r>
      <rPr>
        <sz val="12"/>
        <color theme="1"/>
        <rFont val="Calibri"/>
        <family val="2"/>
        <scheme val="minor"/>
      </rPr>
      <t>1986 à 2020</t>
    </r>
  </si>
  <si>
    <r>
      <rPr>
        <sz val="12"/>
        <color theme="1"/>
        <rFont val="Calibri"/>
        <family val="2"/>
        <scheme val="minor"/>
      </rPr>
      <t>-1,0*</t>
    </r>
  </si>
  <si>
    <r>
      <rPr>
        <sz val="12"/>
        <color theme="1"/>
        <rFont val="Calibri"/>
        <family val="2"/>
        <scheme val="minor"/>
      </rPr>
      <t>-0,6*</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</si>
  <si>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</si>
  <si>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</si>
  <si>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</si>
  <si>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</si>
  <si>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Lymphome de Hodgkin</t>
    </r>
  </si>
  <si>
    <r>
      <rPr>
        <sz val="12"/>
        <color theme="1"/>
        <rFont val="Calibri"/>
        <family val="2"/>
        <scheme val="minor"/>
      </rPr>
      <t>1986 à 2020</t>
    </r>
  </si>
  <si>
    <r>
      <rPr>
        <sz val="12"/>
        <color theme="1"/>
        <rFont val="Calibri"/>
        <family val="2"/>
        <scheme val="minor"/>
      </rPr>
      <t>-3,2*</t>
    </r>
  </si>
  <si>
    <r>
      <rPr>
        <sz val="12"/>
        <color theme="1"/>
        <rFont val="Calibri"/>
        <family val="2"/>
        <scheme val="minor"/>
      </rPr>
      <t>1986 à 2020</t>
    </r>
  </si>
  <si>
    <r>
      <rPr>
        <sz val="12"/>
        <color theme="1"/>
        <rFont val="Calibri"/>
        <family val="2"/>
        <scheme val="minor"/>
      </rPr>
      <t>-3,1*</t>
    </r>
  </si>
  <si>
    <r>
      <rPr>
        <sz val="12"/>
        <color theme="1"/>
        <rFont val="Calibri"/>
        <family val="2"/>
        <scheme val="minor"/>
      </rPr>
      <t>1986 à 2020</t>
    </r>
  </si>
  <si>
    <r>
      <rPr>
        <sz val="12"/>
        <color theme="1"/>
        <rFont val="Calibri"/>
        <family val="2"/>
        <scheme val="minor"/>
      </rPr>
      <t>Rein</t>
    </r>
  </si>
  <si>
    <r>
      <rPr>
        <sz val="12"/>
        <color theme="1"/>
        <rFont val="Calibri"/>
        <family val="2"/>
        <scheme val="minor"/>
      </rPr>
      <t>1986 à 2008</t>
    </r>
  </si>
  <si>
    <r>
      <rPr>
        <sz val="12"/>
        <color theme="1"/>
        <rFont val="Calibri"/>
        <family val="2"/>
        <scheme val="minor"/>
      </rPr>
      <t>-0,1</t>
    </r>
  </si>
  <si>
    <r>
      <rPr>
        <sz val="12"/>
        <color theme="1"/>
        <rFont val="Calibri"/>
        <family val="2"/>
        <scheme val="minor"/>
      </rPr>
      <t>1986 à 2014</t>
    </r>
  </si>
  <si>
    <r>
      <rPr>
        <sz val="12"/>
        <color theme="1"/>
        <rFont val="Calibri"/>
        <family val="2"/>
        <scheme val="minor"/>
      </rPr>
      <t>-0,4*</t>
    </r>
  </si>
  <si>
    <r>
      <rPr>
        <sz val="12"/>
        <color theme="1"/>
        <rFont val="Calibri"/>
        <family val="2"/>
        <scheme val="minor"/>
      </rPr>
      <t>1986 à 2009</t>
    </r>
  </si>
  <si>
    <r>
      <rPr>
        <sz val="12"/>
        <color theme="1"/>
        <rFont val="Calibri"/>
        <family val="2"/>
        <scheme val="minor"/>
      </rPr>
      <t>-0,2</t>
    </r>
  </si>
  <si>
    <r>
      <rPr>
        <sz val="12"/>
        <color theme="1"/>
        <rFont val="Calibri"/>
        <family val="2"/>
        <scheme val="minor"/>
      </rPr>
      <t>-1,9*</t>
    </r>
  </si>
  <si>
    <r>
      <rPr>
        <sz val="12"/>
        <color theme="1"/>
        <rFont val="Calibri"/>
        <family val="2"/>
        <scheme val="minor"/>
      </rPr>
      <t>-3,5*</t>
    </r>
  </si>
  <si>
    <r>
      <rPr>
        <sz val="12"/>
        <color theme="1"/>
        <rFont val="Calibri"/>
        <family val="2"/>
        <scheme val="minor"/>
      </rPr>
      <t>-2,6*</t>
    </r>
  </si>
  <si>
    <r>
      <rPr>
        <sz val="12"/>
        <color theme="1"/>
        <rFont val="Calibri"/>
        <family val="2"/>
        <scheme val="minor"/>
      </rPr>
      <t>Larynx</t>
    </r>
  </si>
  <si>
    <r>
      <rPr>
        <sz val="12"/>
        <color theme="1"/>
        <rFont val="Calibri"/>
        <family val="2"/>
        <scheme val="minor"/>
      </rPr>
      <t>1986 à 2009</t>
    </r>
  </si>
  <si>
    <r>
      <rPr>
        <sz val="12"/>
        <color theme="1"/>
        <rFont val="Calibri"/>
        <family val="2"/>
        <scheme val="minor"/>
      </rPr>
      <t>-2,8*</t>
    </r>
  </si>
  <si>
    <r>
      <rPr>
        <sz val="12"/>
        <color theme="1"/>
        <rFont val="Calibri"/>
        <family val="2"/>
        <scheme val="minor"/>
      </rPr>
      <t>1986 à 2009</t>
    </r>
  </si>
  <si>
    <r>
      <rPr>
        <sz val="12"/>
        <color theme="1"/>
        <rFont val="Calibri"/>
        <family val="2"/>
        <scheme val="minor"/>
      </rPr>
      <t>1986 à 2020</t>
    </r>
  </si>
  <si>
    <r>
      <rPr>
        <sz val="12"/>
        <color theme="1"/>
        <rFont val="Calibri"/>
        <family val="2"/>
        <scheme val="minor"/>
      </rPr>
      <t>-3,6*</t>
    </r>
  </si>
  <si>
    <r>
      <rPr>
        <sz val="12"/>
        <color theme="1"/>
        <rFont val="Calibri"/>
        <family val="2"/>
        <scheme val="minor"/>
      </rPr>
      <t>2009 à 2014</t>
    </r>
  </si>
  <si>
    <r>
      <rPr>
        <sz val="12"/>
        <color theme="1"/>
        <rFont val="Calibri"/>
        <family val="2"/>
        <scheme val="minor"/>
      </rPr>
      <t>S.O.</t>
    </r>
  </si>
  <si>
    <r>
      <rPr>
        <sz val="12"/>
        <color theme="1"/>
        <rFont val="Calibri"/>
        <family val="2"/>
        <scheme val="minor"/>
      </rPr>
      <t>S.O.</t>
    </r>
  </si>
  <si>
    <r>
      <rPr>
        <sz val="12"/>
        <color theme="1"/>
        <rFont val="Calibri"/>
        <family val="2"/>
        <scheme val="minor"/>
      </rPr>
      <t>2014 à 2020</t>
    </r>
  </si>
  <si>
    <r>
      <rPr>
        <sz val="12"/>
        <color theme="1"/>
        <rFont val="Calibri"/>
        <family val="2"/>
        <scheme val="minor"/>
      </rPr>
      <t>1,5</t>
    </r>
  </si>
  <si>
    <r>
      <rPr>
        <sz val="12"/>
        <color theme="1"/>
        <rFont val="Calibri"/>
        <family val="2"/>
        <scheme val="minor"/>
      </rPr>
      <t>2014 à 2020</t>
    </r>
  </si>
  <si>
    <r>
      <rPr>
        <sz val="12"/>
        <color theme="1"/>
        <rFont val="Calibri"/>
        <family val="2"/>
        <scheme val="minor"/>
      </rPr>
      <t>2,5</t>
    </r>
  </si>
  <si>
    <r>
      <rPr>
        <sz val="12"/>
        <color theme="1"/>
        <rFont val="Calibri"/>
        <family val="2"/>
        <scheme val="minor"/>
      </rPr>
      <t>S.O.</t>
    </r>
  </si>
  <si>
    <r>
      <rPr>
        <sz val="12"/>
        <color theme="1"/>
        <rFont val="Calibri"/>
        <family val="2"/>
        <scheme val="minor"/>
      </rPr>
      <t>S.O.</t>
    </r>
  </si>
  <si>
    <r>
      <rPr>
        <sz val="12"/>
        <color theme="1"/>
        <rFont val="Calibri"/>
        <family val="2"/>
        <scheme val="minor"/>
      </rPr>
      <t>Leucémie</t>
    </r>
  </si>
  <si>
    <r>
      <rPr>
        <sz val="12"/>
        <color theme="1"/>
        <rFont val="Calibri"/>
        <family val="2"/>
        <scheme val="minor"/>
      </rPr>
      <t>1986 à 2013</t>
    </r>
  </si>
  <si>
    <r>
      <rPr>
        <sz val="12"/>
        <color theme="1"/>
        <rFont val="Calibri"/>
        <family val="2"/>
        <scheme val="minor"/>
      </rPr>
      <t>-0,8*</t>
    </r>
  </si>
  <si>
    <r>
      <rPr>
        <sz val="12"/>
        <color theme="1"/>
        <rFont val="Calibri"/>
        <family val="2"/>
        <scheme val="minor"/>
      </rPr>
      <t>1986 à 2013</t>
    </r>
  </si>
  <si>
    <r>
      <rPr>
        <sz val="12"/>
        <color theme="1"/>
        <rFont val="Calibri"/>
        <family val="2"/>
        <scheme val="minor"/>
      </rPr>
      <t>-0,9*</t>
    </r>
  </si>
  <si>
    <r>
      <rPr>
        <sz val="12"/>
        <color theme="1"/>
        <rFont val="Calibri"/>
        <family val="2"/>
        <scheme val="minor"/>
      </rPr>
      <t>1986 à 2020</t>
    </r>
  </si>
  <si>
    <r>
      <rPr>
        <sz val="12"/>
        <color theme="1"/>
        <rFont val="Calibri"/>
        <family val="2"/>
        <scheme val="minor"/>
      </rPr>
      <t>-1,0*</t>
    </r>
  </si>
  <si>
    <r>
      <rPr>
        <sz val="12"/>
        <color theme="1"/>
        <rFont val="Calibri"/>
        <family val="2"/>
        <scheme val="minor"/>
      </rPr>
      <t>-2,1*</t>
    </r>
  </si>
  <si>
    <r>
      <rPr>
        <sz val="12"/>
        <color theme="1"/>
        <rFont val="Calibri"/>
        <family val="2"/>
        <scheme val="minor"/>
      </rPr>
      <t>2013 à 2020</t>
    </r>
  </si>
  <si>
    <r>
      <rPr>
        <sz val="12"/>
        <color theme="1"/>
        <rFont val="Calibri"/>
        <family val="2"/>
        <scheme val="minor"/>
      </rPr>
      <t>-2,6*</t>
    </r>
  </si>
  <si>
    <r>
      <rPr>
        <sz val="12"/>
        <color theme="1"/>
        <rFont val="Calibri"/>
        <family val="2"/>
        <scheme val="minor"/>
      </rPr>
      <t>S.O.</t>
    </r>
  </si>
  <si>
    <r>
      <rPr>
        <sz val="12"/>
        <color theme="1"/>
        <rFont val="Calibri"/>
        <family val="2"/>
        <scheme val="minor"/>
      </rPr>
      <t>S.O.</t>
    </r>
  </si>
  <si>
    <r>
      <rPr>
        <sz val="12"/>
        <color theme="1"/>
        <rFont val="Calibri"/>
        <family val="2"/>
        <scheme val="minor"/>
      </rPr>
      <t>Foie</t>
    </r>
  </si>
  <si>
    <r>
      <rPr>
        <sz val="12"/>
        <color theme="1"/>
        <rFont val="Calibri"/>
        <family val="2"/>
        <scheme val="minor"/>
      </rPr>
      <t>1986 à 1994</t>
    </r>
  </si>
  <si>
    <r>
      <rPr>
        <sz val="12"/>
        <color theme="1"/>
        <rFont val="Calibri"/>
        <family val="2"/>
        <scheme val="minor"/>
      </rPr>
      <t>5,0*</t>
    </r>
  </si>
  <si>
    <r>
      <rPr>
        <sz val="12"/>
        <color theme="1"/>
        <rFont val="Calibri"/>
        <family val="2"/>
        <scheme val="minor"/>
      </rPr>
      <t>1986 à 1995</t>
    </r>
  </si>
  <si>
    <r>
      <rPr>
        <sz val="12"/>
        <color theme="1"/>
        <rFont val="Calibri"/>
        <family val="2"/>
        <scheme val="minor"/>
      </rPr>
      <t>5,5*</t>
    </r>
  </si>
  <si>
    <r>
      <rPr>
        <sz val="12"/>
        <color theme="1"/>
        <rFont val="Calibri"/>
        <family val="2"/>
        <scheme val="minor"/>
      </rPr>
      <t>1986 à 2020</t>
    </r>
  </si>
  <si>
    <r>
      <rPr>
        <sz val="12"/>
        <color theme="1"/>
        <rFont val="Calibri"/>
        <family val="2"/>
        <scheme val="minor"/>
      </rPr>
      <t>2,5*</t>
    </r>
  </si>
  <si>
    <r>
      <rPr>
        <sz val="12"/>
        <color theme="1"/>
        <rFont val="Calibri"/>
        <family val="2"/>
        <scheme val="minor"/>
      </rPr>
      <t>1,8*</t>
    </r>
  </si>
  <si>
    <r>
      <rPr>
        <sz val="12"/>
        <color theme="1"/>
        <rFont val="Calibri"/>
        <family val="2"/>
        <scheme val="minor"/>
      </rPr>
      <t>1995 à 2007</t>
    </r>
  </si>
  <si>
    <r>
      <rPr>
        <sz val="12"/>
        <color theme="1"/>
        <rFont val="Calibri"/>
        <family val="2"/>
        <scheme val="minor"/>
      </rPr>
      <t>1,5*</t>
    </r>
  </si>
  <si>
    <r>
      <rPr>
        <sz val="12"/>
        <color theme="1"/>
        <rFont val="Calibri"/>
        <family val="2"/>
        <scheme val="minor"/>
      </rPr>
      <t>S.O.</t>
    </r>
  </si>
  <si>
    <r>
      <rPr>
        <sz val="12"/>
        <color theme="1"/>
        <rFont val="Calibri"/>
        <family val="2"/>
        <scheme val="minor"/>
      </rPr>
      <t>S.O.</t>
    </r>
  </si>
  <si>
    <r>
      <rPr>
        <sz val="12"/>
        <color theme="1"/>
        <rFont val="Calibri"/>
        <family val="2"/>
        <scheme val="minor"/>
      </rPr>
      <t>2008 à 2012</t>
    </r>
  </si>
  <si>
    <r>
      <rPr>
        <sz val="12"/>
        <color theme="1"/>
        <rFont val="Calibri"/>
        <family val="2"/>
        <scheme val="minor"/>
      </rPr>
      <t>2007 à 2011</t>
    </r>
  </si>
  <si>
    <r>
      <rPr>
        <sz val="12"/>
        <color theme="1"/>
        <rFont val="Calibri"/>
        <family val="2"/>
        <scheme val="minor"/>
      </rPr>
      <t>S.O.</t>
    </r>
  </si>
  <si>
    <r>
      <rPr>
        <sz val="12"/>
        <color theme="1"/>
        <rFont val="Calibri"/>
        <family val="2"/>
        <scheme val="minor"/>
      </rPr>
      <t>S.O.</t>
    </r>
  </si>
  <si>
    <r>
      <rPr>
        <sz val="12"/>
        <color theme="1"/>
        <rFont val="Calibri"/>
        <family val="2"/>
        <scheme val="minor"/>
      </rPr>
      <t>2012 à 2020</t>
    </r>
  </si>
  <si>
    <r>
      <rPr>
        <sz val="12"/>
        <color theme="1"/>
        <rFont val="Calibri"/>
        <family val="2"/>
        <scheme val="minor"/>
      </rPr>
      <t>0,3</t>
    </r>
  </si>
  <si>
    <r>
      <rPr>
        <sz val="12"/>
        <color theme="1"/>
        <rFont val="Calibri"/>
        <family val="2"/>
        <scheme val="minor"/>
      </rPr>
      <t>2011 à 2020</t>
    </r>
  </si>
  <si>
    <r>
      <rPr>
        <sz val="12"/>
        <color theme="1"/>
        <rFont val="Calibri"/>
        <family val="2"/>
        <scheme val="minor"/>
      </rPr>
      <t>0,2</t>
    </r>
  </si>
  <si>
    <r>
      <rPr>
        <sz val="12"/>
        <color theme="1"/>
        <rFont val="Calibri"/>
        <family val="2"/>
        <scheme val="minor"/>
      </rPr>
      <t>S.O.</t>
    </r>
  </si>
  <si>
    <r>
      <rPr>
        <sz val="12"/>
        <color theme="1"/>
        <rFont val="Calibri"/>
        <family val="2"/>
        <scheme val="minor"/>
      </rPr>
      <t>S.O.</t>
    </r>
  </si>
  <si>
    <r>
      <rPr>
        <sz val="12"/>
        <color theme="1"/>
        <rFont val="Calibri"/>
        <family val="2"/>
        <scheme val="minor"/>
      </rPr>
      <t>Poumon</t>
    </r>
  </si>
  <si>
    <r>
      <rPr>
        <sz val="12"/>
        <color theme="1"/>
        <rFont val="Calibri"/>
        <family val="2"/>
        <scheme val="minor"/>
      </rPr>
      <t>1986 à 1993</t>
    </r>
  </si>
  <si>
    <r>
      <rPr>
        <sz val="12"/>
        <color theme="1"/>
        <rFont val="Calibri"/>
        <family val="2"/>
        <scheme val="minor"/>
      </rPr>
      <t>0,1</t>
    </r>
  </si>
  <si>
    <r>
      <rPr>
        <sz val="12"/>
        <color theme="1"/>
        <rFont val="Calibri"/>
        <family val="2"/>
        <scheme val="minor"/>
      </rPr>
      <t>1986 à 2012</t>
    </r>
  </si>
  <si>
    <r>
      <rPr>
        <sz val="12"/>
        <color theme="1"/>
        <rFont val="Calibri"/>
        <family val="2"/>
        <scheme val="minor"/>
      </rPr>
      <t>-2,1*</t>
    </r>
  </si>
  <si>
    <r>
      <rPr>
        <sz val="12"/>
        <color theme="1"/>
        <rFont val="Calibri"/>
        <family val="2"/>
        <scheme val="minor"/>
      </rPr>
      <t>1986 à 1999</t>
    </r>
  </si>
  <si>
    <r>
      <rPr>
        <sz val="12"/>
        <color theme="1"/>
        <rFont val="Calibri"/>
        <family val="2"/>
        <scheme val="minor"/>
      </rPr>
      <t>2,0*</t>
    </r>
  </si>
  <si>
    <r>
      <rPr>
        <sz val="12"/>
        <color theme="1"/>
        <rFont val="Calibri"/>
        <family val="2"/>
        <scheme val="minor"/>
      </rPr>
      <t>1993 à 2012</t>
    </r>
  </si>
  <si>
    <r>
      <rPr>
        <sz val="12"/>
        <color theme="1"/>
        <rFont val="Calibri"/>
        <family val="2"/>
        <scheme val="minor"/>
      </rPr>
      <t>-1,1*</t>
    </r>
  </si>
  <si>
    <r>
      <rPr>
        <sz val="12"/>
        <color theme="1"/>
        <rFont val="Calibri"/>
        <family val="2"/>
        <scheme val="minor"/>
      </rPr>
      <t>2012 à 2020</t>
    </r>
  </si>
  <si>
    <r>
      <rPr>
        <sz val="12"/>
        <color theme="1"/>
        <rFont val="Calibri"/>
        <family val="2"/>
        <scheme val="minor"/>
      </rPr>
      <t>-3,7*</t>
    </r>
  </si>
  <si>
    <r>
      <rPr>
        <sz val="12"/>
        <color theme="1"/>
        <rFont val="Calibri"/>
        <family val="2"/>
        <scheme val="minor"/>
      </rPr>
      <t>1999 à 2008</t>
    </r>
  </si>
  <si>
    <r>
      <rPr>
        <sz val="12"/>
        <color theme="1"/>
        <rFont val="Calibri"/>
        <family val="2"/>
        <scheme val="minor"/>
      </rPr>
      <t>0,1</t>
    </r>
  </si>
  <si>
    <r>
      <rPr>
        <sz val="12"/>
        <color theme="1"/>
        <rFont val="Calibri"/>
        <family val="2"/>
        <scheme val="minor"/>
      </rPr>
      <t>2012 à 2020</t>
    </r>
  </si>
  <si>
    <r>
      <rPr>
        <sz val="12"/>
        <color theme="1"/>
        <rFont val="Calibri"/>
        <family val="2"/>
        <scheme val="minor"/>
      </rPr>
      <t>-3,1*</t>
    </r>
  </si>
  <si>
    <r>
      <rPr>
        <sz val="12"/>
        <color theme="1"/>
        <rFont val="Calibri"/>
        <family val="2"/>
        <scheme val="minor"/>
      </rPr>
      <t>S.O.</t>
    </r>
  </si>
  <si>
    <r>
      <rPr>
        <sz val="12"/>
        <color theme="1"/>
        <rFont val="Calibri"/>
        <family val="2"/>
        <scheme val="minor"/>
      </rPr>
      <t>S.O.</t>
    </r>
  </si>
  <si>
    <r>
      <rPr>
        <sz val="12"/>
        <color theme="1"/>
        <rFont val="Calibri"/>
        <family val="2"/>
        <scheme val="minor"/>
      </rPr>
      <t>-1,2*</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</si>
  <si>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</si>
  <si>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</si>
  <si>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</si>
  <si>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</si>
  <si>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2016 à 2020</t>
    </r>
  </si>
  <si>
    <r>
      <rPr>
        <sz val="12"/>
        <color theme="1"/>
        <rFont val="Calibri"/>
        <family val="2"/>
        <scheme val="minor"/>
      </rPr>
      <t>-3,5*</t>
    </r>
  </si>
  <si>
    <r>
      <rPr>
        <sz val="12"/>
        <color theme="1"/>
        <rFont val="Calibri"/>
        <family val="2"/>
        <scheme val="minor"/>
      </rPr>
      <t>Mélanome</t>
    </r>
  </si>
  <si>
    <r>
      <rPr>
        <sz val="12"/>
        <color theme="1"/>
        <rFont val="Calibri"/>
        <family val="2"/>
        <scheme val="minor"/>
      </rPr>
      <t>1986 à 2013</t>
    </r>
  </si>
  <si>
    <r>
      <rPr>
        <sz val="12"/>
        <color theme="1"/>
        <rFont val="Calibri"/>
        <family val="2"/>
        <scheme val="minor"/>
      </rPr>
      <t>1,0*</t>
    </r>
  </si>
  <si>
    <r>
      <rPr>
        <sz val="12"/>
        <color theme="1"/>
        <rFont val="Calibri"/>
        <family val="2"/>
        <scheme val="minor"/>
      </rPr>
      <t>1986 à 2014</t>
    </r>
  </si>
  <si>
    <r>
      <rPr>
        <sz val="12"/>
        <color theme="1"/>
        <rFont val="Calibri"/>
        <family val="2"/>
        <scheme val="minor"/>
      </rPr>
      <t>1,2*</t>
    </r>
  </si>
  <si>
    <r>
      <rPr>
        <sz val="12"/>
        <color theme="1"/>
        <rFont val="Calibri"/>
        <family val="2"/>
        <scheme val="minor"/>
      </rPr>
      <t>1986 à 2013</t>
    </r>
  </si>
  <si>
    <r>
      <rPr>
        <sz val="12"/>
        <color theme="1"/>
        <rFont val="Calibri"/>
        <family val="2"/>
        <scheme val="minor"/>
      </rPr>
      <t>0,6*</t>
    </r>
  </si>
  <si>
    <r>
      <rPr>
        <sz val="12"/>
        <color theme="1"/>
        <rFont val="Calibri"/>
        <family val="2"/>
        <scheme val="minor"/>
      </rPr>
      <t>2013 à 2020</t>
    </r>
  </si>
  <si>
    <r>
      <rPr>
        <sz val="12"/>
        <color theme="1"/>
        <rFont val="Calibri"/>
        <family val="2"/>
        <scheme val="minor"/>
      </rPr>
      <t>-2,6*</t>
    </r>
  </si>
  <si>
    <r>
      <rPr>
        <sz val="12"/>
        <color theme="1"/>
        <rFont val="Calibri"/>
        <family val="2"/>
        <scheme val="minor"/>
      </rPr>
      <t>2014 à 2020</t>
    </r>
  </si>
  <si>
    <r>
      <rPr>
        <sz val="12"/>
        <color theme="1"/>
        <rFont val="Calibri"/>
        <family val="2"/>
        <scheme val="minor"/>
      </rPr>
      <t>2013 à 2020</t>
    </r>
  </si>
  <si>
    <r>
      <rPr>
        <sz val="12"/>
        <color theme="1"/>
        <rFont val="Calibri"/>
        <family val="2"/>
        <scheme val="minor"/>
      </rPr>
      <t>-3,5*</t>
    </r>
  </si>
  <si>
    <r>
      <rPr>
        <sz val="12"/>
        <color theme="1"/>
        <rFont val="Calibri"/>
        <family val="2"/>
        <scheme val="minor"/>
      </rPr>
      <t>Myélome</t>
    </r>
  </si>
  <si>
    <r>
      <rPr>
        <sz val="12"/>
        <color theme="1"/>
        <rFont val="Calibri"/>
        <family val="2"/>
        <scheme val="minor"/>
      </rPr>
      <t>1986 à 1999</t>
    </r>
  </si>
  <si>
    <r>
      <rPr>
        <sz val="12"/>
        <color theme="1"/>
        <rFont val="Calibri"/>
        <family val="2"/>
        <scheme val="minor"/>
      </rPr>
      <t>0,3</t>
    </r>
  </si>
  <si>
    <r>
      <rPr>
        <sz val="12"/>
        <color theme="1"/>
        <rFont val="Calibri"/>
        <family val="2"/>
        <scheme val="minor"/>
      </rPr>
      <t>1986 à 2020</t>
    </r>
  </si>
  <si>
    <r>
      <rPr>
        <sz val="12"/>
        <color theme="1"/>
        <rFont val="Calibri"/>
        <family val="2"/>
        <scheme val="minor"/>
      </rPr>
      <t>-0,8*</t>
    </r>
  </si>
  <si>
    <r>
      <rPr>
        <sz val="12"/>
        <color theme="1"/>
        <rFont val="Calibri"/>
        <family val="2"/>
        <scheme val="minor"/>
      </rPr>
      <t>1986 à 1999</t>
    </r>
  </si>
  <si>
    <r>
      <rPr>
        <sz val="12"/>
        <color theme="1"/>
        <rFont val="Calibri"/>
        <family val="2"/>
        <scheme val="minor"/>
      </rPr>
      <t>-1,3*</t>
    </r>
  </si>
  <si>
    <r>
      <rPr>
        <sz val="12"/>
        <color theme="1"/>
        <rFont val="Calibri"/>
        <family val="2"/>
        <scheme val="minor"/>
      </rPr>
      <t>S.O.</t>
    </r>
  </si>
  <si>
    <r>
      <rPr>
        <sz val="12"/>
        <color theme="1"/>
        <rFont val="Calibri"/>
        <family val="2"/>
        <scheme val="minor"/>
      </rPr>
      <t>S.O.</t>
    </r>
  </si>
  <si>
    <r>
      <rPr>
        <sz val="12"/>
        <color theme="1"/>
        <rFont val="Calibri"/>
        <family val="2"/>
        <scheme val="minor"/>
      </rPr>
      <t>1999 à 2020</t>
    </r>
  </si>
  <si>
    <r>
      <rPr>
        <sz val="12"/>
        <color theme="1"/>
        <rFont val="Calibri"/>
        <family val="2"/>
        <scheme val="minor"/>
      </rPr>
      <t>-1,8*</t>
    </r>
  </si>
  <si>
    <r>
      <rPr>
        <sz val="12"/>
        <color theme="1"/>
        <rFont val="Calibri"/>
        <family val="2"/>
        <scheme val="minor"/>
      </rPr>
      <t>Lymphome non hodgkinien</t>
    </r>
  </si>
  <si>
    <r>
      <rPr>
        <sz val="12"/>
        <color theme="1"/>
        <rFont val="Calibri"/>
        <family val="2"/>
        <scheme val="minor"/>
      </rPr>
      <t>1986 à 1999</t>
    </r>
  </si>
  <si>
    <r>
      <rPr>
        <sz val="12"/>
        <color theme="1"/>
        <rFont val="Calibri"/>
        <family val="2"/>
        <scheme val="minor"/>
      </rPr>
      <t>1,8*</t>
    </r>
  </si>
  <si>
    <r>
      <rPr>
        <sz val="12"/>
        <color theme="1"/>
        <rFont val="Calibri"/>
        <family val="2"/>
        <scheme val="minor"/>
      </rPr>
      <t>1986 à 1999</t>
    </r>
  </si>
  <si>
    <r>
      <rPr>
        <sz val="12"/>
        <color theme="1"/>
        <rFont val="Calibri"/>
        <family val="2"/>
        <scheme val="minor"/>
      </rPr>
      <t>1,9*</t>
    </r>
  </si>
  <si>
    <r>
      <rPr>
        <sz val="12"/>
        <color theme="1"/>
        <rFont val="Calibri"/>
        <family val="2"/>
        <scheme val="minor"/>
      </rPr>
      <t>1986 à 1998</t>
    </r>
  </si>
  <si>
    <r>
      <rPr>
        <sz val="12"/>
        <color theme="1"/>
        <rFont val="Calibri"/>
        <family val="2"/>
        <scheme val="minor"/>
      </rPr>
      <t>1,9*</t>
    </r>
  </si>
  <si>
    <r>
      <rPr>
        <sz val="12"/>
        <color theme="1"/>
        <rFont val="Calibri"/>
        <family val="2"/>
        <scheme val="minor"/>
      </rPr>
      <t>1999 à 2020</t>
    </r>
  </si>
  <si>
    <r>
      <rPr>
        <sz val="12"/>
        <color theme="1"/>
        <rFont val="Calibri"/>
        <family val="2"/>
        <scheme val="minor"/>
      </rPr>
      <t>-1,9*</t>
    </r>
  </si>
  <si>
    <r>
      <rPr>
        <sz val="12"/>
        <color theme="1"/>
        <rFont val="Calibri"/>
        <family val="2"/>
        <scheme val="minor"/>
      </rPr>
      <t>1999 à 2020</t>
    </r>
  </si>
  <si>
    <r>
      <rPr>
        <sz val="12"/>
        <color theme="1"/>
        <rFont val="Calibri"/>
        <family val="2"/>
        <scheme val="minor"/>
      </rPr>
      <t>-1,7*</t>
    </r>
  </si>
  <si>
    <r>
      <rPr>
        <sz val="12"/>
        <color theme="1"/>
        <rFont val="Calibri"/>
        <family val="2"/>
        <scheme val="minor"/>
      </rPr>
      <t>-2,1*</t>
    </r>
  </si>
  <si>
    <r>
      <rPr>
        <sz val="12"/>
        <color theme="1"/>
        <rFont val="Calibri"/>
        <family val="2"/>
        <scheme val="minor"/>
      </rPr>
      <t>Cavité buccale et pharynx</t>
    </r>
  </si>
  <si>
    <r>
      <rPr>
        <sz val="12"/>
        <color theme="1"/>
        <rFont val="Calibri"/>
        <family val="2"/>
        <scheme val="minor"/>
      </rPr>
      <t>1986 à 2008</t>
    </r>
  </si>
  <si>
    <r>
      <rPr>
        <sz val="12"/>
        <color theme="1"/>
        <rFont val="Calibri"/>
        <family val="2"/>
        <scheme val="minor"/>
      </rPr>
      <t>-1,9*</t>
    </r>
  </si>
  <si>
    <r>
      <rPr>
        <sz val="12"/>
        <color theme="1"/>
        <rFont val="Calibri"/>
        <family val="2"/>
        <scheme val="minor"/>
      </rPr>
      <t>1986 à 2006</t>
    </r>
  </si>
  <si>
    <r>
      <rPr>
        <sz val="12"/>
        <color theme="1"/>
        <rFont val="Calibri"/>
        <family val="2"/>
        <scheme val="minor"/>
      </rPr>
      <t>-2,4*</t>
    </r>
  </si>
  <si>
    <r>
      <rPr>
        <sz val="12"/>
        <color theme="1"/>
        <rFont val="Calibri"/>
        <family val="2"/>
        <scheme val="minor"/>
      </rPr>
      <t>1986 à 2020</t>
    </r>
  </si>
  <si>
    <r>
      <rPr>
        <sz val="12"/>
        <color theme="1"/>
        <rFont val="Calibri"/>
        <family val="2"/>
        <scheme val="minor"/>
      </rPr>
      <t>-0,9*</t>
    </r>
  </si>
  <si>
    <r>
      <rPr>
        <sz val="12"/>
        <color theme="1"/>
        <rFont val="Calibri"/>
        <family val="2"/>
        <scheme val="minor"/>
      </rPr>
      <t>2008 à 2020</t>
    </r>
  </si>
  <si>
    <r>
      <rPr>
        <sz val="12"/>
        <color theme="1"/>
        <rFont val="Calibri"/>
        <family val="2"/>
        <scheme val="minor"/>
      </rPr>
      <t>2006 à 2020</t>
    </r>
  </si>
  <si>
    <r>
      <rPr>
        <sz val="12"/>
        <color theme="1"/>
        <rFont val="Calibri"/>
        <family val="2"/>
        <scheme val="minor"/>
      </rPr>
      <t>0,6</t>
    </r>
  </si>
  <si>
    <r>
      <rPr>
        <sz val="12"/>
        <color theme="1"/>
        <rFont val="Calibri"/>
        <family val="2"/>
        <scheme val="minor"/>
      </rPr>
      <t>S.O.</t>
    </r>
  </si>
  <si>
    <r>
      <rPr>
        <sz val="12"/>
        <color theme="1"/>
        <rFont val="Calibri"/>
        <family val="2"/>
        <scheme val="minor"/>
      </rPr>
      <t>S.O.</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</si>
  <si>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</si>
  <si>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</si>
  <si>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</si>
  <si>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</si>
  <si>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</si>
  <si>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1986 à 1999</t>
    </r>
  </si>
  <si>
    <r>
      <rPr>
        <sz val="12"/>
        <color theme="1"/>
        <rFont val="Calibri"/>
        <family val="2"/>
        <scheme val="minor"/>
      </rPr>
      <t>-0,8*</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</si>
  <si>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</si>
  <si>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</si>
  <si>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</si>
  <si>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</si>
  <si>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</si>
  <si>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</si>
  <si>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</si>
  <si>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</si>
  <si>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2003 à 2007</t>
    </r>
  </si>
  <si>
    <r>
      <rPr>
        <sz val="12"/>
        <color theme="1"/>
        <rFont val="Calibri"/>
        <family val="2"/>
        <scheme val="minor"/>
      </rPr>
      <t>-4,4</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</si>
  <si>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</si>
  <si>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</si>
  <si>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</si>
  <si>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</si>
  <si>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-1,2*</t>
    </r>
  </si>
  <si>
    <r>
      <rPr>
        <sz val="12"/>
        <color theme="1"/>
        <rFont val="Calibri"/>
        <family val="2"/>
        <scheme val="minor"/>
      </rPr>
      <t>Pancréas</t>
    </r>
  </si>
  <si>
    <r>
      <rPr>
        <sz val="12"/>
        <color theme="1"/>
        <rFont val="Calibri"/>
        <family val="2"/>
        <scheme val="minor"/>
      </rPr>
      <t>1986 à 1999</t>
    </r>
  </si>
  <si>
    <r>
      <rPr>
        <sz val="12"/>
        <color theme="1"/>
        <rFont val="Calibri"/>
        <family val="2"/>
        <scheme val="minor"/>
      </rPr>
      <t>-1,0*</t>
    </r>
  </si>
  <si>
    <r>
      <rPr>
        <sz val="12"/>
        <color theme="1"/>
        <rFont val="Calibri"/>
        <family val="2"/>
        <scheme val="minor"/>
      </rPr>
      <t>1986 à 2003</t>
    </r>
  </si>
  <si>
    <r>
      <rPr>
        <sz val="12"/>
        <color theme="1"/>
        <rFont val="Calibri"/>
        <family val="2"/>
        <scheme val="minor"/>
      </rPr>
      <t>-1,3*</t>
    </r>
  </si>
  <si>
    <r>
      <rPr>
        <sz val="12"/>
        <color theme="1"/>
        <rFont val="Calibri"/>
        <family val="2"/>
        <scheme val="minor"/>
      </rPr>
      <t>1986 à 2008</t>
    </r>
  </si>
  <si>
    <r>
      <rPr>
        <sz val="12"/>
        <color theme="1"/>
        <rFont val="Calibri"/>
        <family val="2"/>
        <scheme val="minor"/>
      </rPr>
      <t>-0,3*</t>
    </r>
  </si>
  <si>
    <r>
      <rPr>
        <sz val="12"/>
        <color theme="1"/>
        <rFont val="Calibri"/>
        <family val="2"/>
        <scheme val="minor"/>
      </rPr>
      <t>1999 à 2020</t>
    </r>
  </si>
  <si>
    <r>
      <rPr>
        <sz val="12"/>
        <color theme="1"/>
        <rFont val="Calibri"/>
        <family val="2"/>
        <scheme val="minor"/>
      </rPr>
      <t>0,6*</t>
    </r>
  </si>
  <si>
    <r>
      <rPr>
        <sz val="12"/>
        <color theme="1"/>
        <rFont val="Calibri"/>
        <family val="2"/>
        <scheme val="minor"/>
      </rPr>
      <t>2008 à 2012</t>
    </r>
  </si>
  <si>
    <r>
      <rPr>
        <sz val="12"/>
        <color theme="1"/>
        <rFont val="Calibri"/>
        <family val="2"/>
        <scheme val="minor"/>
      </rPr>
      <t>2,0</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</si>
  <si>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</si>
  <si>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</si>
  <si>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</si>
  <si>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</si>
  <si>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2012 à 2020</t>
    </r>
  </si>
  <si>
    <r>
      <rPr>
        <sz val="12"/>
        <color theme="1"/>
        <rFont val="Calibri"/>
        <family val="2"/>
        <scheme val="minor"/>
      </rPr>
      <t>-1,0*</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</si>
  <si>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</si>
  <si>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</si>
  <si>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</si>
  <si>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1986 à 1994</t>
    </r>
  </si>
  <si>
    <r>
      <rPr>
        <sz val="12"/>
        <color theme="1"/>
        <rFont val="Calibri"/>
        <family val="2"/>
        <scheme val="minor"/>
      </rPr>
      <t>1,4*</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</si>
  <si>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</si>
  <si>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</si>
  <si>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</si>
  <si>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</si>
  <si>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-2,8*</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</si>
  <si>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</si>
  <si>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</si>
  <si>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</si>
  <si>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</si>
  <si>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2014 à 2020</t>
    </r>
  </si>
  <si>
    <r>
      <rPr>
        <sz val="12"/>
        <color theme="1"/>
        <rFont val="Calibri"/>
        <family val="2"/>
        <scheme val="minor"/>
      </rPr>
      <t>-1,3*</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</si>
  <si>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</si>
  <si>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</si>
  <si>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</si>
  <si>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1986 à 1993</t>
    </r>
  </si>
  <si>
    <r>
      <rPr>
        <sz val="12"/>
        <color theme="1"/>
        <rFont val="Calibri"/>
        <family val="2"/>
        <scheme val="minor"/>
      </rPr>
      <t>1986 à 2013</t>
    </r>
  </si>
  <si>
    <r>
      <rPr>
        <sz val="12"/>
        <color theme="1"/>
        <rFont val="Calibri"/>
        <family val="2"/>
        <scheme val="minor"/>
      </rPr>
      <t>-2,9*</t>
    </r>
  </si>
  <si>
    <r>
      <rPr>
        <sz val="12"/>
        <color theme="1"/>
        <rFont val="Calibri"/>
        <family val="2"/>
        <scheme val="minor"/>
      </rPr>
      <t>1986 à 1993</t>
    </r>
  </si>
  <si>
    <r>
      <rPr>
        <sz val="12"/>
        <color theme="1"/>
        <rFont val="Calibri"/>
        <family val="2"/>
        <scheme val="minor"/>
      </rPr>
      <t>-2,1*</t>
    </r>
  </si>
  <si>
    <r>
      <rPr>
        <sz val="12"/>
        <color theme="1"/>
        <rFont val="Calibri"/>
        <family val="2"/>
        <scheme val="minor"/>
      </rPr>
      <t>2013 à 2020</t>
    </r>
  </si>
  <si>
    <r>
      <rPr>
        <sz val="12"/>
        <color theme="1"/>
        <rFont val="Calibri"/>
        <family val="2"/>
        <scheme val="minor"/>
      </rPr>
      <t>-0,6</t>
    </r>
  </si>
  <si>
    <r>
      <rPr>
        <sz val="12"/>
        <color theme="1"/>
        <rFont val="Calibri"/>
        <family val="2"/>
        <scheme val="minor"/>
      </rPr>
      <t>1993 à 2020</t>
    </r>
  </si>
  <si>
    <r>
      <rPr>
        <sz val="12"/>
        <color theme="1"/>
        <rFont val="Calibri"/>
        <family val="2"/>
        <scheme val="minor"/>
      </rPr>
      <t>-2,0*</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</si>
  <si>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</si>
  <si>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</si>
  <si>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</si>
  <si>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1986 à 2020</t>
    </r>
  </si>
  <si>
    <r>
      <rPr>
        <sz val="12"/>
        <color theme="1"/>
        <rFont val="Calibri"/>
        <family val="2"/>
        <scheme val="minor"/>
      </rPr>
      <t>-1,3*</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</si>
  <si>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</si>
  <si>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</si>
  <si>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</si>
  <si>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1986 à 2020</t>
    </r>
  </si>
  <si>
    <r>
      <rPr>
        <sz val="12"/>
        <color theme="1"/>
        <rFont val="Calibri"/>
        <family val="2"/>
        <scheme val="minor"/>
      </rPr>
      <t>-0,1</t>
    </r>
  </si>
  <si>
    <r>
      <rPr>
        <sz val="12"/>
        <color theme="1"/>
        <rFont val="Calibri"/>
        <family val="2"/>
        <scheme val="minor"/>
      </rPr>
      <t>1986 à 2020</t>
    </r>
  </si>
  <si>
    <r>
      <rPr>
        <sz val="12"/>
        <color theme="1"/>
        <rFont val="Calibri"/>
        <family val="2"/>
        <scheme val="minor"/>
      </rPr>
      <t>0,7</t>
    </r>
  </si>
  <si>
    <r>
      <rPr>
        <sz val="12"/>
        <color theme="1"/>
        <rFont val="Calibri"/>
        <family val="2"/>
        <scheme val="minor"/>
      </rPr>
      <t>1986 à 2020</t>
    </r>
  </si>
  <si>
    <r>
      <rPr>
        <sz val="12"/>
        <color theme="1"/>
        <rFont val="Calibri"/>
        <family val="2"/>
        <scheme val="minor"/>
      </rPr>
      <t>-0,5</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</si>
  <si>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</si>
  <si>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</si>
  <si>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</si>
  <si>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</si>
  <si>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</si>
  <si>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1986 à 1997</t>
    </r>
  </si>
  <si>
    <r>
      <rPr>
        <sz val="12"/>
        <color theme="1"/>
        <rFont val="Calibri"/>
        <family val="2"/>
        <scheme val="minor"/>
      </rPr>
      <t>-0,4</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</si>
  <si>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</si>
  <si>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</si>
  <si>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</si>
  <si>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</si>
  <si>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1,3*</t>
    </r>
  </si>
  <si>
    <r>
      <rPr>
        <b/>
        <sz val="12"/>
        <color theme="1"/>
        <rFont val="Calibri"/>
        <family val="2"/>
        <scheme val="minor"/>
      </rPr>
      <t>Abréviations :</t>
    </r>
  </si>
  <si>
    <r>
      <rPr>
        <sz val="12"/>
        <color theme="1"/>
        <rFont val="Calibri"/>
        <family val="2"/>
        <scheme val="minor"/>
      </rPr>
      <t>VAP signifie « variation annuelle en pourcentage »</t>
    </r>
  </si>
  <si>
    <r>
      <rPr>
        <sz val="12"/>
        <color theme="1"/>
        <rFont val="Calibri"/>
        <family val="2"/>
        <scheme val="minor"/>
      </rPr>
      <t>« S.O. » signifie « sans objet »</t>
    </r>
  </si>
  <si>
    <r>
      <rPr>
        <b/>
        <sz val="12"/>
        <color rgb="FF000000"/>
        <rFont val="Calibri"/>
        <family val="2"/>
        <scheme val="minor"/>
      </rPr>
      <t xml:space="preserve">Symboles : </t>
    </r>
  </si>
  <si>
    <r>
      <rPr>
        <b/>
        <sz val="12"/>
        <color theme="1"/>
        <rFont val="Calibri"/>
        <family val="2"/>
        <scheme val="minor"/>
      </rPr>
      <t>Source de données :</t>
    </r>
    <r>
      <rPr>
        <sz val="12"/>
        <color theme="1"/>
        <rFont val="Calibri"/>
        <family val="2"/>
        <scheme val="minor"/>
      </rPr>
      <t xml:space="preserve"> Registre des cas de cancer de l’Ontario (février 2023), Santé Ontario (Action Cancer Ontario)</t>
    </r>
  </si>
  <si>
    <r>
      <rPr>
        <b/>
        <sz val="12"/>
        <rFont val="Calibri"/>
        <family val="2"/>
      </rPr>
      <t>Type de cancer</t>
    </r>
  </si>
  <si>
    <r>
      <rPr>
        <b/>
        <sz val="12"/>
        <rFont val="Calibri"/>
        <family val="2"/>
      </rPr>
      <t>Tous les cancers</t>
    </r>
  </si>
  <si>
    <r>
      <rPr>
        <sz val="12"/>
        <rFont val="Calibri"/>
        <family val="2"/>
      </rPr>
      <t xml:space="preserve">  Glioblastome</t>
    </r>
  </si>
  <si>
    <r>
      <rPr>
        <sz val="12"/>
        <rFont val="Calibri"/>
        <family val="2"/>
      </rPr>
      <t xml:space="preserve">  Tous les autres gliomes</t>
    </r>
  </si>
  <si>
    <r>
      <rPr>
        <sz val="12"/>
        <rFont val="Calibri"/>
        <family val="2"/>
      </rPr>
      <t xml:space="preserve">  Méningiomes</t>
    </r>
  </si>
  <si>
    <r>
      <rPr>
        <sz val="12"/>
        <rFont val="Calibri"/>
        <family val="2"/>
      </rPr>
      <t xml:space="preserve">  Glandes pituitaires et pinéales et canal crâniopharyngien</t>
    </r>
  </si>
  <si>
    <r>
      <rPr>
        <sz val="12"/>
        <rFont val="Calibri"/>
        <family val="2"/>
      </rPr>
      <t>Sein (femmes)</t>
    </r>
  </si>
  <si>
    <r>
      <rPr>
        <sz val="12"/>
        <rFont val="Calibri"/>
        <family val="2"/>
      </rPr>
      <t>S.O.</t>
    </r>
  </si>
  <si>
    <r>
      <rPr>
        <sz val="12"/>
        <rFont val="Calibri"/>
        <family val="2"/>
      </rPr>
      <t>S.O.</t>
    </r>
  </si>
  <si>
    <r>
      <rPr>
        <sz val="12"/>
        <rFont val="Calibri"/>
        <family val="2"/>
      </rPr>
      <t>89,1 à 90,1</t>
    </r>
  </si>
  <si>
    <r>
      <rPr>
        <sz val="12"/>
        <rFont val="Calibri"/>
        <family val="2"/>
      </rPr>
      <t>Col de l’utérus</t>
    </r>
  </si>
  <si>
    <r>
      <rPr>
        <sz val="12"/>
        <rFont val="Calibri"/>
        <family val="2"/>
      </rPr>
      <t>S.O.</t>
    </r>
  </si>
  <si>
    <r>
      <rPr>
        <sz val="12"/>
        <rFont val="Calibri"/>
        <family val="2"/>
      </rPr>
      <t>S.O.</t>
    </r>
  </si>
  <si>
    <r>
      <rPr>
        <sz val="12"/>
        <rFont val="Calibri"/>
        <family val="2"/>
      </rPr>
      <t>72,3 à 76,9</t>
    </r>
  </si>
  <si>
    <r>
      <rPr>
        <sz val="12"/>
        <rFont val="Calibri"/>
        <family val="2"/>
      </rPr>
      <t>Ovaire</t>
    </r>
  </si>
  <si>
    <r>
      <rPr>
        <sz val="12"/>
        <rFont val="Calibri"/>
        <family val="2"/>
      </rPr>
      <t>S.O.</t>
    </r>
  </si>
  <si>
    <r>
      <rPr>
        <sz val="12"/>
        <rFont val="Calibri"/>
        <family val="2"/>
      </rPr>
      <t>S.O.</t>
    </r>
  </si>
  <si>
    <r>
      <rPr>
        <sz val="12"/>
        <rFont val="Calibri"/>
        <family val="2"/>
      </rPr>
      <t>47,6 à 51,3</t>
    </r>
  </si>
  <si>
    <r>
      <rPr>
        <sz val="12"/>
        <rFont val="Calibri"/>
        <family val="2"/>
      </rPr>
      <t>Prostate</t>
    </r>
  </si>
  <si>
    <r>
      <rPr>
        <sz val="12"/>
        <rFont val="Calibri"/>
        <family val="2"/>
      </rPr>
      <t>92,0 à 93,2</t>
    </r>
  </si>
  <si>
    <r>
      <rPr>
        <sz val="12"/>
        <rFont val="Calibri"/>
        <family val="2"/>
      </rPr>
      <t>S.O.</t>
    </r>
  </si>
  <si>
    <r>
      <rPr>
        <sz val="12"/>
        <rFont val="Calibri"/>
        <family val="2"/>
      </rPr>
      <t>S.O.</t>
    </r>
  </si>
  <si>
    <r>
      <rPr>
        <sz val="12"/>
        <rFont val="Calibri"/>
        <family val="2"/>
      </rPr>
      <t>Testicules</t>
    </r>
  </si>
  <si>
    <r>
      <rPr>
        <sz val="12"/>
        <rFont val="Calibri"/>
        <family val="2"/>
      </rPr>
      <t>94,4 à 97,1</t>
    </r>
  </si>
  <si>
    <r>
      <rPr>
        <sz val="12"/>
        <rFont val="Calibri"/>
        <family val="2"/>
      </rPr>
      <t>S.O.</t>
    </r>
  </si>
  <si>
    <r>
      <rPr>
        <sz val="12"/>
        <rFont val="Calibri"/>
        <family val="2"/>
      </rPr>
      <t>S.O.</t>
    </r>
  </si>
  <si>
    <r>
      <rPr>
        <sz val="12"/>
        <rFont val="Calibri"/>
        <family val="2"/>
      </rPr>
      <t>Utérus</t>
    </r>
  </si>
  <si>
    <r>
      <rPr>
        <sz val="12"/>
        <rFont val="Calibri"/>
        <family val="2"/>
      </rPr>
      <t>S.O.</t>
    </r>
  </si>
  <si>
    <r>
      <rPr>
        <sz val="12"/>
        <rFont val="Calibri"/>
        <family val="2"/>
      </rPr>
      <t>S.O.</t>
    </r>
  </si>
  <si>
    <r>
      <rPr>
        <sz val="12"/>
        <rFont val="Calibri"/>
        <family val="2"/>
      </rPr>
      <t>80,6 à 82,7</t>
    </r>
  </si>
  <si>
    <r>
      <rPr>
        <sz val="12"/>
        <rFont val="Calibri"/>
        <family val="2"/>
      </rPr>
      <t>S.O.</t>
    </r>
  </si>
  <si>
    <r>
      <rPr>
        <sz val="12"/>
        <rFont val="Calibri"/>
        <family val="2"/>
      </rPr>
      <t>S.O.</t>
    </r>
  </si>
  <si>
    <r>
      <rPr>
        <sz val="12"/>
        <rFont val="Calibri"/>
        <family val="2"/>
      </rPr>
      <t>83,2 à 85,3</t>
    </r>
  </si>
  <si>
    <r>
      <rPr>
        <sz val="12"/>
        <rFont val="Calibri"/>
        <family val="2"/>
      </rPr>
      <t>S.O.</t>
    </r>
  </si>
  <si>
    <r>
      <rPr>
        <sz val="12"/>
        <rFont val="Calibri"/>
        <family val="2"/>
      </rPr>
      <t>S.O.</t>
    </r>
  </si>
  <si>
    <r>
      <rPr>
        <sz val="12"/>
        <rFont val="Calibri"/>
        <family val="2"/>
      </rPr>
      <t>45,2 à 59,1</t>
    </r>
  </si>
  <si>
    <r>
      <rPr>
        <sz val="12"/>
        <rFont val="Calibri"/>
        <family val="2"/>
      </rPr>
      <t>Colorectal</t>
    </r>
  </si>
  <si>
    <r>
      <rPr>
        <sz val="12"/>
        <rFont val="Calibri"/>
        <family val="2"/>
      </rPr>
      <t xml:space="preserve">  Rectum et jonction rectosigmoïdienne</t>
    </r>
  </si>
  <si>
    <r>
      <rPr>
        <sz val="12"/>
        <rFont val="Calibri"/>
        <family val="2"/>
      </rPr>
      <t xml:space="preserve">    Jonction rectosigmoïdienne</t>
    </r>
  </si>
  <si>
    <r>
      <rPr>
        <sz val="12"/>
        <rFont val="Calibri"/>
        <family val="2"/>
      </rPr>
      <t xml:space="preserve">    Rectum</t>
    </r>
  </si>
  <si>
    <r>
      <rPr>
        <sz val="12"/>
        <rFont val="Calibri"/>
        <family val="2"/>
      </rPr>
      <t>Œsophage</t>
    </r>
  </si>
  <si>
    <r>
      <rPr>
        <sz val="12"/>
        <rFont val="Calibri"/>
        <family val="2"/>
      </rPr>
      <t>Foie</t>
    </r>
  </si>
  <si>
    <r>
      <rPr>
        <sz val="12"/>
        <rFont val="Calibri"/>
        <family val="2"/>
      </rPr>
      <t>Pancréas</t>
    </r>
  </si>
  <si>
    <r>
      <rPr>
        <sz val="12"/>
        <rFont val="Calibri"/>
        <family val="2"/>
      </rPr>
      <t>Estomac</t>
    </r>
  </si>
  <si>
    <r>
      <rPr>
        <sz val="12"/>
        <rFont val="Calibri"/>
        <family val="2"/>
      </rPr>
      <t>Larynx</t>
    </r>
  </si>
  <si>
    <r>
      <rPr>
        <sz val="12"/>
        <rFont val="Calibri"/>
        <family val="2"/>
      </rPr>
      <t>Cavité buccale et pharynx</t>
    </r>
  </si>
  <si>
    <r>
      <rPr>
        <sz val="12"/>
        <rFont val="Calibri"/>
        <family val="2"/>
      </rPr>
      <t xml:space="preserve">  Hypopharynx</t>
    </r>
  </si>
  <si>
    <r>
      <rPr>
        <sz val="12"/>
        <rFont val="Calibri"/>
        <family val="2"/>
      </rPr>
      <t xml:space="preserve">  Lèvre et cavité buccale</t>
    </r>
  </si>
  <si>
    <r>
      <rPr>
        <sz val="12"/>
        <rFont val="Calibri"/>
        <family val="2"/>
      </rPr>
      <t xml:space="preserve">  Nasopharynx</t>
    </r>
  </si>
  <si>
    <r>
      <rPr>
        <sz val="12"/>
        <rFont val="Calibri"/>
        <family val="2"/>
      </rPr>
      <t xml:space="preserve">  Oropharynx</t>
    </r>
  </si>
  <si>
    <r>
      <rPr>
        <sz val="12"/>
        <rFont val="Calibri"/>
        <family val="2"/>
      </rPr>
      <t>Thyroïde</t>
    </r>
  </si>
  <si>
    <r>
      <rPr>
        <sz val="12"/>
        <rFont val="Calibri"/>
        <family val="2"/>
      </rPr>
      <t>†</t>
    </r>
  </si>
  <si>
    <r>
      <rPr>
        <sz val="12"/>
        <rFont val="Calibri"/>
        <family val="2"/>
      </rPr>
      <t>Leucémie</t>
    </r>
  </si>
  <si>
    <r>
      <rPr>
        <sz val="12"/>
        <rFont val="Calibri"/>
        <family val="2"/>
      </rPr>
      <t xml:space="preserve">  Leucémie lymphoblastique aiguë</t>
    </r>
  </si>
  <si>
    <r>
      <rPr>
        <sz val="12"/>
        <rFont val="Calibri"/>
        <family val="2"/>
      </rPr>
      <t xml:space="preserve">  Leucémie monocytaire aiguë</t>
    </r>
  </si>
  <si>
    <r>
      <rPr>
        <sz val="12"/>
        <rFont val="Calibri"/>
        <family val="2"/>
      </rPr>
      <t xml:space="preserve">  Leucémie aiguë myéloïde</t>
    </r>
  </si>
  <si>
    <r>
      <rPr>
        <sz val="12"/>
        <rFont val="Calibri"/>
        <family val="2"/>
      </rPr>
      <t xml:space="preserve">  Leucémie lymphoïde chronique</t>
    </r>
  </si>
  <si>
    <r>
      <rPr>
        <sz val="12"/>
        <rFont val="Calibri"/>
        <family val="2"/>
      </rPr>
      <t xml:space="preserve">  Leucémie myéloïde chronique</t>
    </r>
  </si>
  <si>
    <r>
      <rPr>
        <sz val="12"/>
        <rFont val="Calibri"/>
        <family val="2"/>
      </rPr>
      <t>Lymphome</t>
    </r>
  </si>
  <si>
    <r>
      <rPr>
        <sz val="12"/>
        <rFont val="Calibri"/>
        <family val="2"/>
      </rPr>
      <t xml:space="preserve">  Lymphome de Hodgkin</t>
    </r>
  </si>
  <si>
    <r>
      <rPr>
        <sz val="12"/>
        <rFont val="Calibri"/>
        <family val="2"/>
      </rPr>
      <t xml:space="preserve">  Lymphome non hodgkinien</t>
    </r>
  </si>
  <si>
    <r>
      <rPr>
        <sz val="12"/>
        <rFont val="Calibri"/>
        <family val="2"/>
      </rPr>
      <t>Myélome</t>
    </r>
  </si>
  <si>
    <r>
      <rPr>
        <sz val="12"/>
        <rFont val="Calibri"/>
        <family val="2"/>
      </rPr>
      <t>Mélanome de la peau</t>
    </r>
  </si>
  <si>
    <r>
      <rPr>
        <sz val="12"/>
        <color rgb="FF000000"/>
        <rFont val="Calibri"/>
        <family val="2"/>
      </rPr>
      <t>Mélanome (non cutané)</t>
    </r>
  </si>
  <si>
    <r>
      <rPr>
        <sz val="12"/>
        <rFont val="Calibri"/>
        <family val="2"/>
      </rPr>
      <t>Poumon</t>
    </r>
  </si>
  <si>
    <r>
      <rPr>
        <sz val="12"/>
        <rFont val="Calibri"/>
        <family val="2"/>
      </rPr>
      <t>Vessie</t>
    </r>
  </si>
  <si>
    <r>
      <rPr>
        <sz val="12"/>
        <rFont val="Calibri"/>
        <family val="2"/>
      </rPr>
      <t>Rein</t>
    </r>
  </si>
  <si>
    <r>
      <rPr>
        <b/>
        <sz val="12"/>
        <color theme="1"/>
        <rFont val="Calibri"/>
        <family val="2"/>
        <scheme val="minor"/>
      </rPr>
      <t>Abréviations :</t>
    </r>
  </si>
  <si>
    <r>
      <rPr>
        <sz val="12"/>
        <color theme="1"/>
        <rFont val="Calibri"/>
        <family val="2"/>
        <scheme val="minor"/>
      </rPr>
      <t>IC signifie « intervalle de confiance »</t>
    </r>
  </si>
  <si>
    <r>
      <rPr>
        <sz val="12"/>
        <color theme="1"/>
        <rFont val="Calibri"/>
        <family val="2"/>
        <scheme val="minor"/>
      </rPr>
      <t>« S.O. » signifie « sans objet »</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</si>
  <si>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</si>
  <si>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rFont val="Calibri"/>
        <family val="2"/>
        <scheme val="minor"/>
      </rPr>
      <t>Type de cancer</t>
    </r>
  </si>
  <si>
    <r>
      <rPr>
        <b/>
        <sz val="12"/>
        <rFont val="Calibri"/>
        <family val="2"/>
        <scheme val="minor"/>
      </rPr>
      <t>Tous les cancers</t>
    </r>
  </si>
  <si>
    <r>
      <rPr>
        <sz val="12"/>
        <rFont val="Calibri"/>
        <family val="2"/>
        <scheme val="minor"/>
      </rPr>
      <t>Cerveau et autres cancers du système nerveux - tumeurs malignes</t>
    </r>
  </si>
  <si>
    <r>
      <rPr>
        <sz val="12"/>
        <rFont val="Calibri"/>
        <family val="2"/>
        <scheme val="minor"/>
      </rPr>
      <t xml:space="preserve">  Glioblastome</t>
    </r>
  </si>
  <si>
    <r>
      <rPr>
        <sz val="12"/>
        <rFont val="Calibri"/>
        <family val="2"/>
        <scheme val="minor"/>
      </rPr>
      <t xml:space="preserve">  Tous les autres gliomes</t>
    </r>
  </si>
  <si>
    <r>
      <rPr>
        <sz val="12"/>
        <rFont val="Calibri"/>
        <family val="2"/>
        <scheme val="minor"/>
      </rPr>
      <t>Cerveau et autres cancers du système nerveux - tumeurs non malignes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</si>
  <si>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</si>
  <si>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</si>
  <si>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</si>
  <si>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</si>
  <si>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</si>
  <si>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</si>
  <si>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</si>
  <si>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</si>
  <si>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 xml:space="preserve">  Méningiomes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</si>
  <si>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</si>
  <si>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</si>
  <si>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</si>
  <si>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</si>
  <si>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</si>
  <si>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</si>
  <si>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</si>
  <si>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</si>
  <si>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 xml:space="preserve">  Glandes pituitaires et pinéales et canal crâniopharyngien</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</si>
  <si>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</si>
  <si>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</si>
  <si>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</si>
  <si>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</si>
  <si>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</si>
  <si>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</si>
  <si>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</si>
  <si>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</si>
  <si>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Sein (femmes)</t>
    </r>
  </si>
  <si>
    <r>
      <rPr>
        <sz val="12"/>
        <rFont val="Calibri"/>
        <family val="2"/>
        <scheme val="minor"/>
      </rPr>
      <t>Col de l’utérus</t>
    </r>
  </si>
  <si>
    <r>
      <rPr>
        <sz val="12"/>
        <rFont val="Calibri"/>
        <family val="2"/>
        <scheme val="minor"/>
      </rPr>
      <t>64,8 à 68,9</t>
    </r>
  </si>
  <si>
    <r>
      <rPr>
        <sz val="12"/>
        <rFont val="Calibri"/>
        <family val="2"/>
        <scheme val="minor"/>
      </rPr>
      <t>Ovaire</t>
    </r>
  </si>
  <si>
    <r>
      <rPr>
        <sz val="12"/>
        <rFont val="Calibri"/>
        <family val="2"/>
        <scheme val="minor"/>
      </rPr>
      <t>Prostate</t>
    </r>
  </si>
  <si>
    <r>
      <rPr>
        <sz val="12"/>
        <rFont val="Calibri"/>
        <family val="2"/>
        <scheme val="minor"/>
      </rPr>
      <t>Testicules</t>
    </r>
  </si>
  <si>
    <r>
      <rPr>
        <sz val="12"/>
        <rFont val="Calibri"/>
        <family val="2"/>
        <scheme val="minor"/>
      </rPr>
      <t>Utérus</t>
    </r>
  </si>
  <si>
    <r>
      <rPr>
        <sz val="12"/>
        <rFont val="Calibri"/>
        <family val="2"/>
        <scheme val="minor"/>
      </rPr>
      <t xml:space="preserve">  Utérus - de l’endomètre</t>
    </r>
  </si>
  <si>
    <r>
      <rPr>
        <sz val="12"/>
        <rFont val="Calibri"/>
        <family val="2"/>
        <scheme val="minor"/>
      </rPr>
      <t xml:space="preserve">  Utérus - sarcome de l’utérus</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</si>
  <si>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</si>
  <si>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</si>
  <si>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</si>
  <si>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rFont val="Calibri"/>
        <family val="2"/>
        <scheme val="minor"/>
      </rPr>
      <t xml:space="preserve">    Rectum</t>
    </r>
  </si>
  <si>
    <r>
      <rPr>
        <sz val="12"/>
        <rFont val="Calibri"/>
        <family val="2"/>
        <scheme val="minor"/>
      </rPr>
      <t>Œsophage</t>
    </r>
  </si>
  <si>
    <r>
      <rPr>
        <sz val="12"/>
        <rFont val="Calibri"/>
        <family val="2"/>
        <scheme val="minor"/>
      </rPr>
      <t xml:space="preserve">  Œsophage - adénocarcinome</t>
    </r>
  </si>
  <si>
    <r>
      <rPr>
        <sz val="12"/>
        <rFont val="Calibri"/>
        <family val="2"/>
        <scheme val="minor"/>
      </rPr>
      <t xml:space="preserve">  Œsophage - carcinome épidermoïde</t>
    </r>
  </si>
  <si>
    <r>
      <rPr>
        <sz val="12"/>
        <rFont val="Calibri"/>
        <family val="2"/>
        <scheme val="minor"/>
      </rPr>
      <t>Foie</t>
    </r>
  </si>
  <si>
    <r>
      <rPr>
        <sz val="12"/>
        <rFont val="Calibri"/>
        <family val="2"/>
        <scheme val="minor"/>
      </rPr>
      <t>Pancréas</t>
    </r>
  </si>
  <si>
    <r>
      <rPr>
        <sz val="12"/>
        <rFont val="Calibri"/>
        <family val="2"/>
        <scheme val="minor"/>
      </rPr>
      <t>Estomac</t>
    </r>
  </si>
  <si>
    <r>
      <rPr>
        <sz val="12"/>
        <rFont val="Calibri"/>
        <family val="2"/>
        <scheme val="minor"/>
      </rPr>
      <t>Larynx</t>
    </r>
  </si>
  <si>
    <r>
      <rPr>
        <sz val="12"/>
        <rFont val="Calibri"/>
        <family val="2"/>
        <scheme val="minor"/>
      </rPr>
      <t xml:space="preserve">  Hypopharynx</t>
    </r>
  </si>
  <si>
    <r>
      <rPr>
        <sz val="12"/>
        <rFont val="Calibri"/>
        <family val="2"/>
        <scheme val="minor"/>
      </rPr>
      <t xml:space="preserve">  Lèvre et cavité buccale</t>
    </r>
  </si>
  <si>
    <r>
      <rPr>
        <sz val="12"/>
        <rFont val="Calibri"/>
        <family val="2"/>
        <scheme val="minor"/>
      </rPr>
      <t xml:space="preserve">  Nasopharynx</t>
    </r>
  </si>
  <si>
    <r>
      <rPr>
        <sz val="12"/>
        <rFont val="Calibri"/>
        <family val="2"/>
        <scheme val="minor"/>
      </rPr>
      <t xml:space="preserve">  Oropharynx</t>
    </r>
  </si>
  <si>
    <r>
      <rPr>
        <sz val="12"/>
        <rFont val="Calibri"/>
        <family val="2"/>
        <scheme val="minor"/>
      </rPr>
      <t>Thyroïde</t>
    </r>
  </si>
  <si>
    <r>
      <rPr>
        <sz val="12"/>
        <rFont val="Calibri"/>
        <family val="2"/>
        <scheme val="minor"/>
      </rPr>
      <t xml:space="preserve">  Thyroïde - anaplasique</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</si>
  <si>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</si>
  <si>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</si>
  <si>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</si>
  <si>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t>
    </r>
  </si>
  <si>
    <r>
      <rPr>
        <sz val="12"/>
        <rFont val="Calibri"/>
        <family val="2"/>
        <scheme val="minor"/>
      </rPr>
      <t xml:space="preserve">  Thyroïde - folliculaire</t>
    </r>
  </si>
  <si>
    <r>
      <rPr>
        <sz val="12"/>
        <rFont val="Calibri"/>
        <family val="2"/>
        <scheme val="minor"/>
      </rPr>
      <t xml:space="preserve">  Thyroïde - médullaire</t>
    </r>
  </si>
  <si>
    <r>
      <rPr>
        <sz val="12"/>
        <rFont val="Calibri"/>
        <family val="2"/>
        <scheme val="minor"/>
      </rPr>
      <t xml:space="preserve">  Thyroïde - papillaire</t>
    </r>
  </si>
  <si>
    <r>
      <rPr>
        <sz val="12"/>
        <rFont val="Calibri"/>
        <family val="2"/>
        <scheme val="minor"/>
      </rPr>
      <t>97,0</t>
    </r>
  </si>
  <si>
    <r>
      <rPr>
        <sz val="12"/>
        <rFont val="Calibri"/>
        <family val="2"/>
        <scheme val="minor"/>
      </rPr>
      <t>Leucémie</t>
    </r>
  </si>
  <si>
    <r>
      <rPr>
        <sz val="12"/>
        <rFont val="Calibri"/>
        <family val="2"/>
        <scheme val="minor"/>
      </rPr>
      <t xml:space="preserve">  Leucémie lymphoblastique aiguë</t>
    </r>
  </si>
  <si>
    <r>
      <rPr>
        <sz val="12"/>
        <rFont val="Calibri"/>
        <family val="2"/>
        <scheme val="minor"/>
      </rPr>
      <t xml:space="preserve">  Leucémie monocytaire aiguë</t>
    </r>
  </si>
  <si>
    <r>
      <rPr>
        <sz val="12"/>
        <rFont val="Calibri"/>
        <family val="2"/>
        <scheme val="minor"/>
      </rPr>
      <t xml:space="preserve">  Leucémie aiguë myéloïde</t>
    </r>
  </si>
  <si>
    <r>
      <rPr>
        <sz val="12"/>
        <rFont val="Calibri"/>
        <family val="2"/>
        <scheme val="minor"/>
      </rPr>
      <t xml:space="preserve">  Leucémie lymphoïde chronique</t>
    </r>
  </si>
  <si>
    <r>
      <rPr>
        <sz val="12"/>
        <rFont val="Calibri"/>
        <family val="2"/>
        <scheme val="minor"/>
      </rPr>
      <t xml:space="preserve">  Leucémie myéloïde chronique</t>
    </r>
  </si>
  <si>
    <r>
      <rPr>
        <sz val="12"/>
        <rFont val="Calibri"/>
        <family val="2"/>
        <scheme val="minor"/>
      </rPr>
      <t>Lymphome</t>
    </r>
  </si>
  <si>
    <r>
      <rPr>
        <sz val="12"/>
        <rFont val="Calibri"/>
        <family val="2"/>
        <scheme val="minor"/>
      </rPr>
      <t xml:space="preserve">  Lymphome de Hodgkin</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</si>
  <si>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</si>
  <si>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</si>
  <si>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</si>
  <si>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rFont val="Calibri"/>
        <family val="2"/>
        <scheme val="minor"/>
      </rPr>
      <t>Myélome</t>
    </r>
  </si>
  <si>
    <r>
      <rPr>
        <sz val="12"/>
        <rFont val="Calibri"/>
        <family val="2"/>
        <scheme val="minor"/>
      </rPr>
      <t>Mélanome de la peau</t>
    </r>
  </si>
  <si>
    <r>
      <rPr>
        <sz val="12"/>
        <rFont val="Calibri"/>
        <family val="2"/>
        <scheme val="minor"/>
      </rPr>
      <t>Mélanome (non cutané)</t>
    </r>
  </si>
  <si>
    <r>
      <rPr>
        <sz val="12"/>
        <rFont val="Calibri"/>
        <family val="2"/>
        <scheme val="minor"/>
      </rPr>
      <t xml:space="preserve">  Mélanome - muqueux</t>
    </r>
  </si>
  <si>
    <r>
      <rPr>
        <sz val="12"/>
        <rFont val="Calibri"/>
        <family val="2"/>
        <scheme val="minor"/>
      </rPr>
      <t>†</t>
    </r>
  </si>
  <si>
    <r>
      <rPr>
        <sz val="12"/>
        <rFont val="Calibri"/>
        <family val="2"/>
        <scheme val="minor"/>
      </rPr>
      <t>†</t>
    </r>
  </si>
  <si>
    <r>
      <rPr>
        <sz val="12"/>
        <rFont val="Calibri"/>
        <family val="2"/>
        <scheme val="minor"/>
      </rPr>
      <t xml:space="preserve">  Mélanome - oculaire</t>
    </r>
  </si>
  <si>
    <r>
      <rPr>
        <sz val="12"/>
        <rFont val="Calibri"/>
        <family val="2"/>
        <scheme val="minor"/>
      </rPr>
      <t>Poumon</t>
    </r>
  </si>
  <si>
    <r>
      <rPr>
        <sz val="12"/>
        <rFont val="Calibri"/>
        <family val="2"/>
        <scheme val="minor"/>
      </rPr>
      <t xml:space="preserve">  Poumon - adénocarcinome</t>
    </r>
  </si>
  <si>
    <r>
      <rPr>
        <sz val="12"/>
        <rFont val="Calibri"/>
        <family val="2"/>
        <scheme val="minor"/>
      </rPr>
      <t xml:space="preserve">  Poumon - grandes cellules</t>
    </r>
  </si>
  <si>
    <r>
      <rPr>
        <sz val="12"/>
        <rFont val="Calibri"/>
        <family val="2"/>
        <scheme val="minor"/>
      </rPr>
      <t>†</t>
    </r>
  </si>
  <si>
    <r>
      <rPr>
        <sz val="12"/>
        <rFont val="Calibri"/>
        <family val="2"/>
        <scheme val="minor"/>
      </rPr>
      <t>†</t>
    </r>
  </si>
  <si>
    <r>
      <rPr>
        <sz val="12"/>
        <rFont val="Calibri"/>
        <family val="2"/>
        <scheme val="minor"/>
      </rPr>
      <t xml:space="preserve">  Poumon - petites cellules</t>
    </r>
  </si>
  <si>
    <r>
      <rPr>
        <sz val="12"/>
        <rFont val="Calibri"/>
        <family val="2"/>
        <scheme val="minor"/>
      </rPr>
      <t>†</t>
    </r>
  </si>
  <si>
    <r>
      <rPr>
        <sz val="12"/>
        <rFont val="Calibri"/>
        <family val="2"/>
        <scheme val="minor"/>
      </rPr>
      <t>†</t>
    </r>
  </si>
  <si>
    <r>
      <rPr>
        <sz val="12"/>
        <rFont val="Calibri"/>
        <family val="2"/>
        <scheme val="minor"/>
      </rPr>
      <t xml:space="preserve">  Poumon - cellules squameuses</t>
    </r>
  </si>
  <si>
    <r>
      <rPr>
        <sz val="12"/>
        <rFont val="Calibri"/>
        <family val="2"/>
        <scheme val="minor"/>
      </rPr>
      <t>Vessie</t>
    </r>
  </si>
  <si>
    <r>
      <rPr>
        <sz val="12"/>
        <rFont val="Calibri"/>
        <family val="2"/>
        <scheme val="minor"/>
      </rPr>
      <t>Rein</t>
    </r>
  </si>
  <si>
    <r>
      <rPr>
        <sz val="12"/>
        <color theme="1"/>
        <rFont val="Calibri"/>
        <family val="2"/>
        <scheme val="minor"/>
      </rPr>
      <t>IC signifie « intervalle de confiance »</t>
    </r>
  </si>
  <si>
    <r>
      <rPr>
        <sz val="12"/>
        <color theme="1"/>
        <rFont val="Calibri"/>
        <family val="2"/>
        <scheme val="minor"/>
      </rPr>
      <t>TSR signifie « taux de survie relative »</t>
    </r>
  </si>
  <si>
    <r>
      <rPr>
        <b/>
        <sz val="12"/>
        <color theme="1"/>
        <rFont val="Calibri"/>
        <family val="2"/>
        <scheme val="minor"/>
      </rPr>
      <t>Symbole :</t>
    </r>
    <r>
      <rPr>
        <sz val="12"/>
        <color theme="1"/>
        <rFont val="Calibri"/>
        <family val="2"/>
        <scheme val="minor"/>
      </rPr>
      <t xml:space="preserve"> †L’estimation n’a pas pu être calculée</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</si>
  <si>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</si>
  <si>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</si>
  <si>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theme="1"/>
        <rFont val="Calibri"/>
        <family val="2"/>
        <scheme val="minor"/>
      </rPr>
      <t>Tous les cancers</t>
    </r>
  </si>
  <si>
    <r>
      <rPr>
        <b/>
        <sz val="12"/>
        <color theme="1"/>
        <rFont val="Calibri"/>
        <family val="2"/>
        <scheme val="minor"/>
      </rPr>
      <t>67,1 à 67,5</t>
    </r>
  </si>
  <si>
    <r>
      <rPr>
        <sz val="12"/>
        <rFont val="Calibri"/>
        <family val="2"/>
        <scheme val="minor"/>
      </rPr>
      <t>Cerveau et autres cancers du système nerveux - tumeurs malignes</t>
    </r>
  </si>
  <si>
    <r>
      <rPr>
        <sz val="12"/>
        <color theme="1"/>
        <rFont val="Calibri"/>
        <family val="2"/>
        <scheme val="minor"/>
      </rPr>
      <t>25,1 à 28,5</t>
    </r>
  </si>
  <si>
    <r>
      <rPr>
        <sz val="12"/>
        <rFont val="Calibri"/>
        <family val="2"/>
        <scheme val="minor"/>
      </rPr>
      <t xml:space="preserve">  Glioblastome</t>
    </r>
  </si>
  <si>
    <r>
      <rPr>
        <sz val="12"/>
        <color theme="1"/>
        <rFont val="Calibri"/>
        <family val="2"/>
        <scheme val="minor"/>
      </rPr>
      <t>5,2 à 7,7</t>
    </r>
  </si>
  <si>
    <r>
      <rPr>
        <sz val="12"/>
        <rFont val="Calibri"/>
        <family val="2"/>
        <scheme val="minor"/>
      </rPr>
      <t xml:space="preserve">  Tous les autres gliomes</t>
    </r>
  </si>
  <si>
    <r>
      <rPr>
        <sz val="12"/>
        <color theme="1"/>
        <rFont val="Calibri"/>
        <family val="2"/>
        <scheme val="minor"/>
      </rPr>
      <t>54,6 à 62,0</t>
    </r>
  </si>
  <si>
    <r>
      <rPr>
        <sz val="12"/>
        <rFont val="Calibri"/>
        <family val="2"/>
        <scheme val="minor"/>
      </rPr>
      <t>Cerveau et autres cancers du système nerveux - tumeurs non malignes</t>
    </r>
  </si>
  <si>
    <r>
      <rPr>
        <sz val="12"/>
        <color theme="1"/>
        <rFont val="Calibri"/>
        <family val="2"/>
        <scheme val="minor"/>
      </rPr>
      <t>84,7 à 87,0</t>
    </r>
  </si>
  <si>
    <r>
      <rPr>
        <sz val="12"/>
        <rFont val="Calibri"/>
        <family val="2"/>
        <scheme val="minor"/>
      </rPr>
      <t xml:space="preserve">  Méningiomes</t>
    </r>
  </si>
  <si>
    <r>
      <rPr>
        <sz val="12"/>
        <color theme="1"/>
        <rFont val="Calibri"/>
        <family val="2"/>
        <scheme val="minor"/>
      </rPr>
      <t>91,3 à 94,9</t>
    </r>
  </si>
  <si>
    <r>
      <rPr>
        <sz val="12"/>
        <rFont val="Calibri"/>
        <family val="2"/>
        <scheme val="minor"/>
      </rPr>
      <t xml:space="preserve">  Glandes pituitaires et pinéales et canal crâniopharyngien</t>
    </r>
  </si>
  <si>
    <r>
      <rPr>
        <sz val="12"/>
        <color theme="1"/>
        <rFont val="Calibri"/>
        <family val="2"/>
        <scheme val="minor"/>
      </rPr>
      <t>89,3 à 93,4</t>
    </r>
  </si>
  <si>
    <r>
      <rPr>
        <sz val="12"/>
        <rFont val="Calibri"/>
        <family val="2"/>
        <scheme val="minor"/>
      </rPr>
      <t>Sein (femmes)</t>
    </r>
  </si>
  <si>
    <r>
      <rPr>
        <sz val="12"/>
        <color theme="1"/>
        <rFont val="Calibri"/>
        <family val="2"/>
        <scheme val="minor"/>
      </rPr>
      <t>89,1 à 90,1</t>
    </r>
  </si>
  <si>
    <r>
      <rPr>
        <sz val="12"/>
        <rFont val="Calibri"/>
        <family val="2"/>
        <scheme val="minor"/>
      </rPr>
      <t>Col de l’utérus</t>
    </r>
  </si>
  <si>
    <r>
      <rPr>
        <sz val="12"/>
        <color theme="1"/>
        <rFont val="Calibri"/>
        <family val="2"/>
        <scheme val="minor"/>
      </rPr>
      <t>72,3 à 76,9</t>
    </r>
  </si>
  <si>
    <r>
      <rPr>
        <sz val="12"/>
        <rFont val="Calibri"/>
        <family val="2"/>
        <scheme val="minor"/>
      </rPr>
      <t>Ovaire</t>
    </r>
  </si>
  <si>
    <r>
      <rPr>
        <sz val="12"/>
        <color theme="1"/>
        <rFont val="Calibri"/>
        <family val="2"/>
        <scheme val="minor"/>
      </rPr>
      <t>47,6 à 51,3</t>
    </r>
  </si>
  <si>
    <r>
      <rPr>
        <sz val="12"/>
        <rFont val="Calibri"/>
        <family val="2"/>
        <scheme val="minor"/>
      </rPr>
      <t>Prostate</t>
    </r>
  </si>
  <si>
    <r>
      <rPr>
        <sz val="12"/>
        <color theme="1"/>
        <rFont val="Calibri"/>
        <family val="2"/>
        <scheme val="minor"/>
      </rPr>
      <t>92,0 à 93,2</t>
    </r>
  </si>
  <si>
    <r>
      <rPr>
        <sz val="12"/>
        <rFont val="Calibri"/>
        <family val="2"/>
        <scheme val="minor"/>
      </rPr>
      <t>Testicules</t>
    </r>
  </si>
  <si>
    <r>
      <rPr>
        <sz val="12"/>
        <color theme="1"/>
        <rFont val="Calibri"/>
        <family val="2"/>
        <scheme val="minor"/>
      </rPr>
      <t>94,4 à 97,1</t>
    </r>
  </si>
  <si>
    <r>
      <rPr>
        <sz val="12"/>
        <rFont val="Calibri"/>
        <family val="2"/>
        <scheme val="minor"/>
      </rPr>
      <t>Utérus</t>
    </r>
  </si>
  <si>
    <r>
      <rPr>
        <sz val="12"/>
        <color theme="1"/>
        <rFont val="Calibri"/>
        <family val="2"/>
        <scheme val="minor"/>
      </rPr>
      <t>80,6 à 82,7</t>
    </r>
  </si>
  <si>
    <r>
      <rPr>
        <sz val="12"/>
        <rFont val="Calibri"/>
        <family val="2"/>
        <scheme val="minor"/>
      </rPr>
      <t xml:space="preserve">  Utérus - de l’endomètre</t>
    </r>
  </si>
  <si>
    <r>
      <rPr>
        <sz val="12"/>
        <color theme="1"/>
        <rFont val="Calibri"/>
        <family val="2"/>
        <scheme val="minor"/>
      </rPr>
      <t>83,2 à 85,3</t>
    </r>
  </si>
  <si>
    <r>
      <rPr>
        <sz val="12"/>
        <rFont val="Calibri"/>
        <family val="2"/>
        <scheme val="minor"/>
      </rPr>
      <t xml:space="preserve">  Utérus - sarcome de l’utérus</t>
    </r>
  </si>
  <si>
    <r>
      <rPr>
        <sz val="12"/>
        <color theme="1"/>
        <rFont val="Calibri"/>
        <family val="2"/>
        <scheme val="minor"/>
      </rPr>
      <t>45,2 à 59,1</t>
    </r>
  </si>
  <si>
    <r>
      <rPr>
        <sz val="12"/>
        <rFont val="Calibri"/>
        <family val="2"/>
        <scheme val="minor"/>
      </rPr>
      <t>Colorectal</t>
    </r>
  </si>
  <si>
    <r>
      <rPr>
        <sz val="12"/>
        <color theme="1"/>
        <rFont val="Calibri"/>
        <family val="2"/>
        <scheme val="minor"/>
      </rPr>
      <t>64,2 à 65,8</t>
    </r>
  </si>
  <si>
    <r>
      <rPr>
        <sz val="12"/>
        <color theme="1"/>
        <rFont val="Calibri"/>
        <family val="2"/>
        <scheme val="minor"/>
      </rPr>
      <t>63,3 à 65,3</t>
    </r>
  </si>
  <si>
    <r>
      <rPr>
        <sz val="12"/>
        <color theme="1"/>
        <rFont val="Calibri"/>
        <family val="2"/>
        <scheme val="minor"/>
      </rPr>
      <t>66,0 à 69,1</t>
    </r>
  </si>
  <si>
    <r>
      <rPr>
        <sz val="12"/>
        <color theme="1"/>
        <rFont val="Calibri"/>
        <family val="2"/>
        <scheme val="minor"/>
      </rPr>
      <t>97,0</t>
    </r>
  </si>
  <si>
    <r>
      <rPr>
        <sz val="12"/>
        <color theme="1"/>
        <rFont val="Calibri"/>
        <family val="2"/>
        <scheme val="minor"/>
      </rPr>
      <t>64,3 à 66,9</t>
    </r>
  </si>
  <si>
    <r>
      <rPr>
        <sz val="12"/>
        <rFont val="Calibri"/>
        <family val="2"/>
        <scheme val="minor"/>
      </rPr>
      <t xml:space="preserve">  Rectum et jonction rectosigmoïdienne</t>
    </r>
  </si>
  <si>
    <r>
      <rPr>
        <sz val="12"/>
        <color theme="1"/>
        <rFont val="Calibri"/>
        <family val="2"/>
        <scheme val="minor"/>
      </rPr>
      <t>64,5 à 67,1</t>
    </r>
  </si>
  <si>
    <r>
      <rPr>
        <sz val="12"/>
        <rFont val="Calibri"/>
        <family val="2"/>
        <scheme val="minor"/>
      </rPr>
      <t xml:space="preserve">    Jonction rectosigmoïdienne</t>
    </r>
  </si>
  <si>
    <r>
      <rPr>
        <sz val="12"/>
        <color theme="1"/>
        <rFont val="Calibri"/>
        <family val="2"/>
        <scheme val="minor"/>
      </rPr>
      <t>56,3 à 61,6</t>
    </r>
  </si>
  <si>
    <r>
      <rPr>
        <sz val="12"/>
        <rFont val="Calibri"/>
        <family val="2"/>
        <scheme val="minor"/>
      </rPr>
      <t xml:space="preserve">    Rectum</t>
    </r>
  </si>
  <si>
    <r>
      <rPr>
        <sz val="12"/>
        <color theme="1"/>
        <rFont val="Calibri"/>
        <family val="2"/>
        <scheme val="minor"/>
      </rPr>
      <t>66,4 à 69,4</t>
    </r>
  </si>
  <si>
    <r>
      <rPr>
        <sz val="12"/>
        <color theme="1"/>
        <rFont val="Calibri"/>
        <family val="2"/>
        <scheme val="minor"/>
      </rPr>
      <t>92,0</t>
    </r>
  </si>
  <si>
    <r>
      <rPr>
        <sz val="12"/>
        <color theme="1"/>
        <rFont val="Calibri"/>
        <family val="2"/>
        <scheme val="minor"/>
      </rPr>
      <t>97,0</t>
    </r>
  </si>
  <si>
    <r>
      <rPr>
        <sz val="12"/>
        <rFont val="Calibri"/>
        <family val="2"/>
        <scheme val="minor"/>
      </rPr>
      <t>Œsophage</t>
    </r>
  </si>
  <si>
    <r>
      <rPr>
        <sz val="12"/>
        <color theme="1"/>
        <rFont val="Calibri"/>
        <family val="2"/>
        <scheme val="minor"/>
      </rPr>
      <t>17,7 à 21,3</t>
    </r>
  </si>
  <si>
    <r>
      <rPr>
        <sz val="12"/>
        <rFont val="Calibri"/>
        <family val="2"/>
        <scheme val="minor"/>
      </rPr>
      <t xml:space="preserve">  Œsophage - adénocarcinome</t>
    </r>
  </si>
  <si>
    <r>
      <rPr>
        <sz val="12"/>
        <color theme="1"/>
        <rFont val="Calibri"/>
        <family val="2"/>
        <scheme val="minor"/>
      </rPr>
      <t>19,2 à 24,0</t>
    </r>
  </si>
  <si>
    <r>
      <rPr>
        <sz val="12"/>
        <rFont val="Calibri"/>
        <family val="2"/>
        <scheme val="minor"/>
      </rPr>
      <t xml:space="preserve">  Œsophage - carcinome épidermoïde</t>
    </r>
  </si>
  <si>
    <r>
      <rPr>
        <sz val="12"/>
        <color theme="1"/>
        <rFont val="Calibri"/>
        <family val="2"/>
        <scheme val="minor"/>
      </rPr>
      <t>13,7 à 20,2</t>
    </r>
  </si>
  <si>
    <r>
      <rPr>
        <sz val="12"/>
        <rFont val="Calibri"/>
        <family val="2"/>
        <scheme val="minor"/>
      </rPr>
      <t>Foie</t>
    </r>
  </si>
  <si>
    <r>
      <rPr>
        <sz val="12"/>
        <color theme="1"/>
        <rFont val="Calibri"/>
        <family val="2"/>
        <scheme val="minor"/>
      </rPr>
      <t>21,4 à 24,6</t>
    </r>
  </si>
  <si>
    <r>
      <rPr>
        <sz val="12"/>
        <rFont val="Calibri"/>
        <family val="2"/>
        <scheme val="minor"/>
      </rPr>
      <t>Pancréas</t>
    </r>
  </si>
  <si>
    <r>
      <rPr>
        <sz val="12"/>
        <color theme="1"/>
        <rFont val="Calibri"/>
        <family val="2"/>
        <scheme val="minor"/>
      </rPr>
      <t>14,1 à 16,2</t>
    </r>
  </si>
  <si>
    <r>
      <rPr>
        <sz val="12"/>
        <rFont val="Calibri"/>
        <family val="2"/>
        <scheme val="minor"/>
      </rPr>
      <t>Estomac</t>
    </r>
  </si>
  <si>
    <r>
      <rPr>
        <sz val="12"/>
        <color theme="1"/>
        <rFont val="Calibri"/>
        <family val="2"/>
        <scheme val="minor"/>
      </rPr>
      <t>32,0 à 35,3</t>
    </r>
  </si>
  <si>
    <r>
      <rPr>
        <sz val="12"/>
        <rFont val="Calibri"/>
        <family val="2"/>
        <scheme val="minor"/>
      </rPr>
      <t>Larynx</t>
    </r>
  </si>
  <si>
    <r>
      <rPr>
        <sz val="12"/>
        <color theme="1"/>
        <rFont val="Calibri"/>
        <family val="2"/>
        <scheme val="minor"/>
      </rPr>
      <t>58,2 à 65,2</t>
    </r>
  </si>
  <si>
    <r>
      <rPr>
        <sz val="12"/>
        <rFont val="Calibri"/>
        <family val="2"/>
        <scheme val="minor"/>
      </rPr>
      <t>Cavité buccale et pharynx</t>
    </r>
  </si>
  <si>
    <r>
      <rPr>
        <sz val="12"/>
        <color theme="1"/>
        <rFont val="Calibri"/>
        <family val="2"/>
        <scheme val="minor"/>
      </rPr>
      <t>63,1 à 66,3</t>
    </r>
  </si>
  <si>
    <r>
      <rPr>
        <sz val="12"/>
        <color theme="1"/>
        <rFont val="Calibri"/>
        <family val="2"/>
        <scheme val="minor"/>
      </rPr>
      <t>92,0</t>
    </r>
  </si>
  <si>
    <r>
      <rPr>
        <sz val="12"/>
        <color theme="1"/>
        <rFont val="Calibri"/>
        <family val="2"/>
        <scheme val="minor"/>
      </rPr>
      <t>90,6 à 93,2</t>
    </r>
  </si>
  <si>
    <r>
      <rPr>
        <sz val="12"/>
        <rFont val="Calibri"/>
        <family val="2"/>
        <scheme val="minor"/>
      </rPr>
      <t xml:space="preserve">  Hypopharynx</t>
    </r>
  </si>
  <si>
    <r>
      <rPr>
        <sz val="12"/>
        <color theme="1"/>
        <rFont val="Calibri"/>
        <family val="2"/>
        <scheme val="minor"/>
      </rPr>
      <t>23,9 à 37,5</t>
    </r>
  </si>
  <si>
    <r>
      <rPr>
        <sz val="12"/>
        <rFont val="Calibri"/>
        <family val="2"/>
        <scheme val="minor"/>
      </rPr>
      <t xml:space="preserve">  Lèvre et cavité buccale</t>
    </r>
  </si>
  <si>
    <r>
      <rPr>
        <sz val="12"/>
        <color theme="1"/>
        <rFont val="Calibri"/>
        <family val="2"/>
        <scheme val="minor"/>
      </rPr>
      <t>64,1 à 68,8</t>
    </r>
  </si>
  <si>
    <r>
      <rPr>
        <sz val="12"/>
        <rFont val="Calibri"/>
        <family val="2"/>
        <scheme val="minor"/>
      </rPr>
      <t xml:space="preserve">  Nasopharynx</t>
    </r>
  </si>
  <si>
    <r>
      <rPr>
        <sz val="12"/>
        <color theme="1"/>
        <rFont val="Calibri"/>
        <family val="2"/>
        <scheme val="minor"/>
      </rPr>
      <t>62,9 à 74,5</t>
    </r>
  </si>
  <si>
    <r>
      <rPr>
        <sz val="12"/>
        <rFont val="Calibri"/>
        <family val="2"/>
        <scheme val="minor"/>
      </rPr>
      <t xml:space="preserve">  Oropharynx</t>
    </r>
  </si>
  <si>
    <r>
      <rPr>
        <sz val="12"/>
        <color theme="1"/>
        <rFont val="Calibri"/>
        <family val="2"/>
        <scheme val="minor"/>
      </rPr>
      <t>63,6 à 68,5</t>
    </r>
  </si>
  <si>
    <r>
      <rPr>
        <sz val="12"/>
        <color theme="1"/>
        <rFont val="Calibri"/>
        <family val="2"/>
        <scheme val="minor"/>
      </rPr>
      <t>97,0</t>
    </r>
  </si>
  <si>
    <r>
      <rPr>
        <sz val="12"/>
        <rFont val="Calibri"/>
        <family val="2"/>
        <scheme val="minor"/>
      </rPr>
      <t>Thyroïde</t>
    </r>
  </si>
  <si>
    <r>
      <rPr>
        <sz val="12"/>
        <color theme="1"/>
        <rFont val="Calibri"/>
        <family val="2"/>
        <scheme val="minor"/>
      </rPr>
      <t>97,3 à 98,4</t>
    </r>
  </si>
  <si>
    <r>
      <rPr>
        <sz val="12"/>
        <rFont val="Calibri"/>
        <family val="2"/>
        <scheme val="minor"/>
      </rPr>
      <t xml:space="preserve">  Thyroïde - anaplasique</t>
    </r>
  </si>
  <si>
    <r>
      <rPr>
        <sz val="12"/>
        <color theme="1"/>
        <rFont val="Calibri"/>
        <family val="2"/>
        <scheme val="minor"/>
      </rPr>
      <t>11,7 à 34,4</t>
    </r>
  </si>
  <si>
    <r>
      <rPr>
        <sz val="12"/>
        <color theme="1"/>
        <rFont val="Calibri"/>
        <family val="2"/>
        <scheme val="minor"/>
      </rPr>
      <t>100,0</t>
    </r>
  </si>
  <si>
    <r>
      <rPr>
        <sz val="12"/>
        <color theme="1"/>
        <rFont val="Calibri"/>
        <family val="2"/>
        <scheme val="minor"/>
      </rPr>
      <t>‡</t>
    </r>
  </si>
  <si>
    <r>
      <rPr>
        <sz val="12"/>
        <color theme="1"/>
        <rFont val="Calibri"/>
        <family val="2"/>
        <scheme val="minor"/>
      </rPr>
      <t>100,0</t>
    </r>
  </si>
  <si>
    <r>
      <rPr>
        <sz val="12"/>
        <color theme="1"/>
        <rFont val="Calibri"/>
        <family val="2"/>
        <scheme val="minor"/>
      </rPr>
      <t>‡</t>
    </r>
  </si>
  <si>
    <r>
      <rPr>
        <sz val="12"/>
        <rFont val="Calibri"/>
        <family val="2"/>
        <scheme val="minor"/>
      </rPr>
      <t xml:space="preserve">  Thyroïde - folliculaire</t>
    </r>
  </si>
  <si>
    <r>
      <rPr>
        <sz val="12"/>
        <color theme="1"/>
        <rFont val="Calibri"/>
        <family val="2"/>
        <scheme val="minor"/>
      </rPr>
      <t>91,2 à 99,0</t>
    </r>
  </si>
  <si>
    <r>
      <rPr>
        <sz val="12"/>
        <color theme="1"/>
        <rFont val="Calibri"/>
        <family val="2"/>
        <scheme val="minor"/>
      </rPr>
      <t>99,0</t>
    </r>
  </si>
  <si>
    <r>
      <rPr>
        <sz val="12"/>
        <rFont val="Calibri"/>
        <family val="2"/>
        <scheme val="minor"/>
      </rPr>
      <t xml:space="preserve">  Thyroïde - médullaire</t>
    </r>
  </si>
  <si>
    <r>
      <rPr>
        <sz val="12"/>
        <color theme="1"/>
        <rFont val="Calibri"/>
        <family val="2"/>
        <scheme val="minor"/>
      </rPr>
      <t>73,4 à 90,3</t>
    </r>
  </si>
  <si>
    <r>
      <rPr>
        <sz val="12"/>
        <rFont val="Calibri"/>
        <family val="2"/>
        <scheme val="minor"/>
      </rPr>
      <t xml:space="preserve">  Thyroïde - papillaire</t>
    </r>
  </si>
  <si>
    <r>
      <rPr>
        <sz val="12"/>
        <color theme="1"/>
        <rFont val="Calibri"/>
        <family val="2"/>
        <scheme val="minor"/>
      </rPr>
      <t>98,9 à 99,9</t>
    </r>
  </si>
  <si>
    <r>
      <rPr>
        <sz val="12"/>
        <color theme="1"/>
        <rFont val="Calibri"/>
        <family val="2"/>
        <scheme val="minor"/>
      </rPr>
      <t>99,2 à 99,9</t>
    </r>
  </si>
  <si>
    <r>
      <rPr>
        <sz val="12"/>
        <rFont val="Calibri"/>
        <family val="2"/>
        <scheme val="minor"/>
      </rPr>
      <t>Leucémie</t>
    </r>
  </si>
  <si>
    <r>
      <rPr>
        <sz val="12"/>
        <color theme="1"/>
        <rFont val="Calibri"/>
        <family val="2"/>
        <scheme val="minor"/>
      </rPr>
      <t>61,0 à 63,8</t>
    </r>
  </si>
  <si>
    <r>
      <rPr>
        <sz val="12"/>
        <rFont val="Calibri"/>
        <family val="2"/>
        <scheme val="minor"/>
      </rPr>
      <t xml:space="preserve">  Leucémie lymphoblastique aiguë</t>
    </r>
  </si>
  <si>
    <r>
      <rPr>
        <sz val="12"/>
        <color theme="1"/>
        <rFont val="Calibri"/>
        <family val="2"/>
        <scheme val="minor"/>
      </rPr>
      <t>69,9 à 77,2</t>
    </r>
  </si>
  <si>
    <r>
      <rPr>
        <sz val="12"/>
        <rFont val="Calibri"/>
        <family val="2"/>
        <scheme val="minor"/>
      </rPr>
      <t xml:space="preserve">  Leucémie monocytaire aiguë</t>
    </r>
  </si>
  <si>
    <r>
      <rPr>
        <sz val="12"/>
        <color theme="1"/>
        <rFont val="Calibri"/>
        <family val="2"/>
        <scheme val="minor"/>
      </rPr>
      <t>12,9 à 30,9</t>
    </r>
  </si>
  <si>
    <r>
      <rPr>
        <sz val="12"/>
        <rFont val="Calibri"/>
        <family val="2"/>
        <scheme val="minor"/>
      </rPr>
      <t xml:space="preserve">  Leucémie aiguë myéloïde</t>
    </r>
  </si>
  <si>
    <r>
      <rPr>
        <sz val="12"/>
        <color theme="1"/>
        <rFont val="Calibri"/>
        <family val="2"/>
        <scheme val="minor"/>
      </rPr>
      <t>24,7 à 29,2</t>
    </r>
  </si>
  <si>
    <r>
      <rPr>
        <sz val="12"/>
        <color theme="1"/>
        <rFont val="Calibri"/>
        <family val="2"/>
        <scheme val="minor"/>
      </rPr>
      <t>97,0</t>
    </r>
  </si>
  <si>
    <r>
      <rPr>
        <sz val="12"/>
        <rFont val="Calibri"/>
        <family val="2"/>
        <scheme val="minor"/>
      </rPr>
      <t xml:space="preserve">  Leucémie lymphoïde chronique</t>
    </r>
  </si>
  <si>
    <r>
      <rPr>
        <sz val="12"/>
        <color theme="1"/>
        <rFont val="Calibri"/>
        <family val="2"/>
        <scheme val="minor"/>
      </rPr>
      <t>87,7 à 91,8</t>
    </r>
  </si>
  <si>
    <r>
      <rPr>
        <sz val="12"/>
        <rFont val="Calibri"/>
        <family val="2"/>
        <scheme val="minor"/>
      </rPr>
      <t xml:space="preserve">  Leucémie myéloïde chronique</t>
    </r>
  </si>
  <si>
    <r>
      <rPr>
        <sz val="12"/>
        <color theme="1"/>
        <rFont val="Calibri"/>
        <family val="2"/>
        <scheme val="minor"/>
      </rPr>
      <t>60,2 à 67,9</t>
    </r>
  </si>
  <si>
    <r>
      <rPr>
        <sz val="12"/>
        <rFont val="Calibri"/>
        <family val="2"/>
        <scheme val="minor"/>
      </rPr>
      <t>Lymphome</t>
    </r>
  </si>
  <si>
    <r>
      <rPr>
        <sz val="12"/>
        <color theme="1"/>
        <rFont val="Calibri"/>
        <family val="2"/>
        <scheme val="minor"/>
      </rPr>
      <t>70,7 à 72,7</t>
    </r>
  </si>
  <si>
    <r>
      <rPr>
        <sz val="12"/>
        <color theme="1"/>
        <rFont val="Calibri"/>
        <family val="2"/>
        <scheme val="minor"/>
      </rPr>
      <t>86,3 à 88,1</t>
    </r>
  </si>
  <si>
    <r>
      <rPr>
        <sz val="12"/>
        <rFont val="Calibri"/>
        <family val="2"/>
        <scheme val="minor"/>
      </rPr>
      <t xml:space="preserve">  Lymphome de Hodgkin</t>
    </r>
  </si>
  <si>
    <r>
      <rPr>
        <sz val="12"/>
        <color theme="1"/>
        <rFont val="Calibri"/>
        <family val="2"/>
        <scheme val="minor"/>
      </rPr>
      <t>85,3 à 89,7</t>
    </r>
  </si>
  <si>
    <r>
      <rPr>
        <sz val="12"/>
        <rFont val="Calibri"/>
        <family val="2"/>
        <scheme val="minor"/>
      </rPr>
      <t xml:space="preserve">  Lymphome non hodgkinien</t>
    </r>
  </si>
  <si>
    <r>
      <rPr>
        <sz val="12"/>
        <color theme="1"/>
        <rFont val="Calibri"/>
        <family val="2"/>
        <scheme val="minor"/>
      </rPr>
      <t>69,0 à 71,1</t>
    </r>
  </si>
  <si>
    <r>
      <rPr>
        <sz val="12"/>
        <color theme="1"/>
        <rFont val="Calibri"/>
        <family val="2"/>
        <scheme val="minor"/>
      </rPr>
      <t>97,3 à 98,4</t>
    </r>
  </si>
  <si>
    <r>
      <rPr>
        <sz val="12"/>
        <rFont val="Calibri"/>
        <family val="2"/>
        <scheme val="minor"/>
      </rPr>
      <t xml:space="preserve">    Lymphome non hodgkinien - extranodal</t>
    </r>
  </si>
  <si>
    <r>
      <rPr>
        <sz val="12"/>
        <color theme="1"/>
        <rFont val="Calibri"/>
        <family val="2"/>
        <scheme val="minor"/>
      </rPr>
      <t>67,1 à 70,0</t>
    </r>
  </si>
  <si>
    <r>
      <rPr>
        <sz val="12"/>
        <color theme="1"/>
        <rFont val="Calibri"/>
        <family val="2"/>
        <scheme val="minor"/>
      </rPr>
      <t>98,0</t>
    </r>
  </si>
  <si>
    <r>
      <rPr>
        <sz val="12"/>
        <rFont val="Calibri"/>
        <family val="2"/>
        <scheme val="minor"/>
      </rPr>
      <t xml:space="preserve">    Lymphome non hodgkinien - nodal</t>
    </r>
  </si>
  <si>
    <r>
      <rPr>
        <sz val="12"/>
        <color theme="1"/>
        <rFont val="Calibri"/>
        <family val="2"/>
        <scheme val="minor"/>
      </rPr>
      <t>70,1 à 73,1</t>
    </r>
  </si>
  <si>
    <r>
      <rPr>
        <sz val="12"/>
        <color theme="1"/>
        <rFont val="Calibri"/>
        <family val="2"/>
        <scheme val="minor"/>
      </rPr>
      <t>92,0</t>
    </r>
  </si>
  <si>
    <r>
      <rPr>
        <sz val="12"/>
        <color theme="1"/>
        <rFont val="Calibri"/>
        <family val="2"/>
        <scheme val="minor"/>
      </rPr>
      <t>96,9 à 98,4</t>
    </r>
  </si>
  <si>
    <r>
      <rPr>
        <sz val="12"/>
        <rFont val="Calibri"/>
        <family val="2"/>
        <scheme val="minor"/>
      </rPr>
      <t>Myélome</t>
    </r>
  </si>
  <si>
    <r>
      <rPr>
        <sz val="12"/>
        <color theme="1"/>
        <rFont val="Calibri"/>
        <family val="2"/>
        <scheme val="minor"/>
      </rPr>
      <t>53,2 à 57,1</t>
    </r>
  </si>
  <si>
    <r>
      <rPr>
        <sz val="12"/>
        <rFont val="Calibri"/>
        <family val="2"/>
        <scheme val="minor"/>
      </rPr>
      <t>Mélanome de la peau</t>
    </r>
  </si>
  <si>
    <r>
      <rPr>
        <sz val="12"/>
        <color theme="1"/>
        <rFont val="Calibri"/>
        <family val="2"/>
        <scheme val="minor"/>
      </rPr>
      <t>87,3 à 89,3</t>
    </r>
  </si>
  <si>
    <r>
      <rPr>
        <sz val="12"/>
        <color theme="1"/>
        <rFont val="Calibri"/>
        <family val="2"/>
        <scheme val="minor"/>
      </rPr>
      <t>98,1 à 99,1</t>
    </r>
  </si>
  <si>
    <r>
      <rPr>
        <sz val="12"/>
        <rFont val="Calibri"/>
        <family val="2"/>
        <scheme val="minor"/>
      </rPr>
      <t>Mélanome (non cutané)</t>
    </r>
  </si>
  <si>
    <r>
      <rPr>
        <sz val="12"/>
        <color theme="1"/>
        <rFont val="Calibri"/>
        <family val="2"/>
        <scheme val="minor"/>
      </rPr>
      <t>65,4 à 75,5</t>
    </r>
  </si>
  <si>
    <r>
      <rPr>
        <sz val="12"/>
        <rFont val="Calibri"/>
        <family val="2"/>
        <scheme val="minor"/>
      </rPr>
      <t xml:space="preserve">  Mélanome - muqueuse</t>
    </r>
  </si>
  <si>
    <r>
      <rPr>
        <sz val="12"/>
        <color theme="1"/>
        <rFont val="Calibri"/>
        <family val="2"/>
        <scheme val="minor"/>
      </rPr>
      <t>37,7 à 59,0</t>
    </r>
  </si>
  <si>
    <r>
      <rPr>
        <sz val="12"/>
        <rFont val="Calibri"/>
        <family val="2"/>
        <scheme val="minor"/>
      </rPr>
      <t xml:space="preserve">  Mélanome - oculaire</t>
    </r>
  </si>
  <si>
    <r>
      <rPr>
        <sz val="12"/>
        <color theme="1"/>
        <rFont val="Calibri"/>
        <family val="2"/>
        <scheme val="minor"/>
      </rPr>
      <t>72,3 à 83,4</t>
    </r>
  </si>
  <si>
    <r>
      <rPr>
        <sz val="12"/>
        <rFont val="Calibri"/>
        <family val="2"/>
        <scheme val="minor"/>
      </rPr>
      <t>Poumon</t>
    </r>
  </si>
  <si>
    <r>
      <rPr>
        <sz val="12"/>
        <color theme="1"/>
        <rFont val="Calibri"/>
        <family val="2"/>
        <scheme val="minor"/>
      </rPr>
      <t>28,1 à 29,4</t>
    </r>
  </si>
  <si>
    <r>
      <rPr>
        <sz val="12"/>
        <rFont val="Calibri"/>
        <family val="2"/>
        <scheme val="minor"/>
      </rPr>
      <t xml:space="preserve">  Poumon - adénocarcinome</t>
    </r>
  </si>
  <si>
    <r>
      <rPr>
        <sz val="12"/>
        <color theme="1"/>
        <rFont val="Calibri"/>
        <family val="2"/>
        <scheme val="minor"/>
      </rPr>
      <t>31,4 à 33,4</t>
    </r>
  </si>
  <si>
    <r>
      <rPr>
        <sz val="12"/>
        <color theme="1"/>
        <rFont val="Calibri"/>
        <family val="2"/>
        <scheme val="minor"/>
      </rPr>
      <t>70,0</t>
    </r>
  </si>
  <si>
    <r>
      <rPr>
        <sz val="12"/>
        <rFont val="Calibri"/>
        <family val="2"/>
        <scheme val="minor"/>
      </rPr>
      <t xml:space="preserve">  Poumon - grandes cellules</t>
    </r>
  </si>
  <si>
    <r>
      <rPr>
        <sz val="12"/>
        <color theme="1"/>
        <rFont val="Calibri"/>
        <family val="2"/>
        <scheme val="minor"/>
      </rPr>
      <t>22,5 à 32,9</t>
    </r>
  </si>
  <si>
    <r>
      <rPr>
        <sz val="12"/>
        <rFont val="Calibri"/>
        <family val="2"/>
        <scheme val="minor"/>
      </rPr>
      <t xml:space="preserve">  Poumon - petites cellules</t>
    </r>
  </si>
  <si>
    <r>
      <rPr>
        <sz val="12"/>
        <color theme="1"/>
        <rFont val="Calibri"/>
        <family val="2"/>
        <scheme val="minor"/>
      </rPr>
      <t>8,7 à 11,3</t>
    </r>
  </si>
  <si>
    <r>
      <rPr>
        <sz val="12"/>
        <rFont val="Calibri"/>
        <family val="2"/>
        <scheme val="minor"/>
      </rPr>
      <t xml:space="preserve">  Poumon - cellules squameuses</t>
    </r>
  </si>
  <si>
    <r>
      <rPr>
        <sz val="12"/>
        <color theme="1"/>
        <rFont val="Calibri"/>
        <family val="2"/>
        <scheme val="minor"/>
      </rPr>
      <t>24,5 à 27,5</t>
    </r>
  </si>
  <si>
    <r>
      <rPr>
        <sz val="12"/>
        <rFont val="Calibri"/>
        <family val="2"/>
        <scheme val="minor"/>
      </rPr>
      <t>Vessie</t>
    </r>
  </si>
  <si>
    <r>
      <rPr>
        <sz val="12"/>
        <color theme="1"/>
        <rFont val="Calibri"/>
        <family val="2"/>
        <scheme val="minor"/>
      </rPr>
      <t>77,4 à 79,6</t>
    </r>
  </si>
  <si>
    <r>
      <rPr>
        <sz val="12"/>
        <rFont val="Calibri"/>
        <family val="2"/>
        <scheme val="minor"/>
      </rPr>
      <t>Rein</t>
    </r>
  </si>
  <si>
    <r>
      <rPr>
        <sz val="12"/>
        <color theme="1"/>
        <rFont val="Calibri"/>
        <family val="2"/>
        <scheme val="minor"/>
      </rPr>
      <t>77,5 à 80,0</t>
    </r>
  </si>
  <si>
    <r>
      <rPr>
        <sz val="12"/>
        <color theme="1"/>
        <rFont val="Calibri"/>
        <family val="2"/>
        <scheme val="minor"/>
      </rPr>
      <t>93,0</t>
    </r>
  </si>
  <si>
    <r>
      <rPr>
        <sz val="12"/>
        <color theme="1"/>
        <rFont val="Calibri"/>
        <family val="2"/>
        <scheme val="minor"/>
      </rPr>
      <t>IC signifie « intervalle de confiance »</t>
    </r>
  </si>
  <si>
    <r>
      <rPr>
        <sz val="12"/>
        <color theme="1"/>
        <rFont val="Calibri"/>
        <family val="2"/>
        <scheme val="minor"/>
      </rPr>
      <t>TSR signifie « taux de survie relative »</t>
    </r>
  </si>
  <si>
    <r>
      <rPr>
        <b/>
        <sz val="12"/>
        <color theme="1"/>
        <rFont val="Calibri"/>
        <family val="2"/>
        <scheme val="minor"/>
      </rPr>
      <t>Symboles</t>
    </r>
    <r>
      <rPr>
        <sz val="12"/>
        <color theme="1"/>
        <rFont val="Calibri"/>
        <family val="2"/>
        <scheme val="minor"/>
      </rPr>
      <t> :</t>
    </r>
  </si>
  <si>
    <r>
      <rPr>
        <sz val="12"/>
        <color theme="1"/>
        <rFont val="Symbol"/>
        <family val="1"/>
        <charset val="2"/>
      </rPr>
      <t>·</t>
    </r>
    <r>
      <rPr>
        <sz val="7"/>
        <color theme="1"/>
        <rFont val="Times New Roman"/>
        <family val="1"/>
      </rPr>
      <t xml:space="preserve">         </t>
    </r>
    <r>
      <rPr>
        <sz val="12"/>
        <color theme="1"/>
        <rFont val="Calibri"/>
        <family val="2"/>
        <scheme val="minor"/>
      </rPr>
      <t>L’analyse a été limitée aux personnes âgées de 15 à 99 ans.</t>
    </r>
  </si>
  <si>
    <r>
      <rPr>
        <b/>
        <sz val="12"/>
        <color theme="1"/>
        <rFont val="Calibri"/>
        <family val="2"/>
        <scheme val="minor"/>
      </rPr>
      <t>Type de cancer</t>
    </r>
  </si>
  <si>
    <r>
      <rPr>
        <b/>
        <sz val="12"/>
        <color theme="1"/>
        <rFont val="Calibri"/>
        <family val="2"/>
        <scheme val="minor"/>
      </rPr>
      <t>Tous les cancers</t>
    </r>
  </si>
  <si>
    <r>
      <rPr>
        <sz val="12"/>
        <rFont val="Calibri"/>
        <family val="2"/>
        <scheme val="minor"/>
      </rPr>
      <t>Cerveau et autres cancers du système nerveux - tumeurs malignes</t>
    </r>
  </si>
  <si>
    <r>
      <rPr>
        <sz val="12"/>
        <rFont val="Calibri"/>
        <family val="2"/>
        <scheme val="minor"/>
      </rPr>
      <t xml:space="preserve">  Glioblastome</t>
    </r>
  </si>
  <si>
    <r>
      <rPr>
        <sz val="12"/>
        <rFont val="Calibri"/>
        <family val="2"/>
        <scheme val="minor"/>
      </rPr>
      <t xml:space="preserve">  Tous les autres gliomes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</si>
  <si>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</si>
  <si>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</si>
  <si>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</si>
  <si>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</si>
  <si>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</si>
  <si>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</si>
  <si>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</si>
  <si>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</si>
  <si>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</si>
  <si>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</si>
  <si>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</si>
  <si>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</si>
  <si>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</si>
  <si>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</si>
  <si>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</si>
  <si>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</si>
  <si>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</si>
  <si>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</si>
  <si>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</si>
  <si>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</si>
  <si>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</si>
  <si>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</si>
  <si>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</si>
  <si>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</si>
  <si>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</si>
  <si>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</si>
  <si>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</si>
  <si>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</si>
  <si>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</si>
  <si>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</si>
  <si>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</si>
  <si>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</si>
  <si>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</si>
  <si>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</si>
  <si>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</si>
  <si>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</si>
  <si>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</si>
  <si>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</si>
  <si>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</si>
  <si>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</si>
  <si>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</si>
  <si>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</si>
  <si>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</si>
  <si>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</si>
  <si>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</si>
  <si>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</si>
  <si>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</si>
  <si>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</si>
  <si>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</si>
  <si>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</si>
  <si>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</si>
  <si>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</si>
  <si>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</si>
  <si>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</si>
  <si>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</si>
  <si>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</si>
  <si>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</si>
  <si>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</si>
  <si>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</si>
  <si>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</si>
  <si>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</si>
  <si>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</si>
  <si>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</si>
  <si>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</si>
  <si>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</si>
  <si>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</si>
  <si>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</si>
  <si>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</si>
  <si>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</si>
  <si>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</si>
  <si>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</si>
  <si>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de l’endomètre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</si>
  <si>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</si>
  <si>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</si>
  <si>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</si>
  <si>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</si>
  <si>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</si>
  <si>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</si>
  <si>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</si>
  <si>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</si>
  <si>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sarcome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</si>
  <si>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</si>
  <si>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</si>
  <si>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</si>
  <si>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</si>
  <si>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</si>
  <si>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</si>
  <si>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</si>
  <si>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</si>
  <si>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</si>
  <si>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</si>
  <si>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</si>
  <si>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rFont val="Calibri"/>
        <family val="2"/>
        <scheme val="minor"/>
      </rPr>
      <t xml:space="preserve">    Rectum</t>
    </r>
  </si>
  <si>
    <r>
      <rPr>
        <sz val="12"/>
        <rFont val="Calibri"/>
        <family val="2"/>
        <scheme val="minor"/>
      </rPr>
      <t>Œsophage</t>
    </r>
  </si>
  <si>
    <r>
      <rPr>
        <sz val="12"/>
        <rFont val="Calibri"/>
        <family val="2"/>
        <scheme val="minor"/>
      </rPr>
      <t xml:space="preserve">  Œsophage - adénocarcinome</t>
    </r>
  </si>
  <si>
    <r>
      <rPr>
        <sz val="12"/>
        <rFont val="Calibri"/>
        <family val="2"/>
        <scheme val="minor"/>
      </rPr>
      <t xml:space="preserve">  Œsophage - carcinome épidermoïde</t>
    </r>
  </si>
  <si>
    <r>
      <rPr>
        <sz val="12"/>
        <rFont val="Calibri"/>
        <family val="2"/>
        <scheme val="minor"/>
      </rPr>
      <t>Foie</t>
    </r>
  </si>
  <si>
    <r>
      <rPr>
        <sz val="12"/>
        <rFont val="Calibri"/>
        <family val="2"/>
        <scheme val="minor"/>
      </rPr>
      <t>Pancréas</t>
    </r>
  </si>
  <si>
    <r>
      <rPr>
        <sz val="12"/>
        <rFont val="Calibri"/>
        <family val="2"/>
        <scheme val="minor"/>
      </rPr>
      <t>Estomac</t>
    </r>
  </si>
  <si>
    <r>
      <rPr>
        <sz val="12"/>
        <rFont val="Calibri"/>
        <family val="2"/>
        <scheme val="minor"/>
      </rPr>
      <t>Larynx</t>
    </r>
  </si>
  <si>
    <r>
      <rPr>
        <sz val="12"/>
        <rFont val="Calibri"/>
        <family val="2"/>
        <scheme val="minor"/>
      </rPr>
      <t>Cavité buccale et pharynx</t>
    </r>
  </si>
  <si>
    <r>
      <rPr>
        <sz val="12"/>
        <rFont val="Calibri"/>
        <family val="2"/>
        <scheme val="minor"/>
      </rPr>
      <t xml:space="preserve">  Nasopharynx</t>
    </r>
  </si>
  <si>
    <r>
      <rPr>
        <sz val="12"/>
        <rFont val="Calibri"/>
        <family val="2"/>
        <scheme val="minor"/>
      </rPr>
      <t xml:space="preserve">  Oropharynx</t>
    </r>
  </si>
  <si>
    <r>
      <rPr>
        <sz val="12"/>
        <rFont val="Calibri"/>
        <family val="2"/>
        <scheme val="minor"/>
      </rPr>
      <t>Thyroïde</t>
    </r>
  </si>
  <si>
    <r>
      <rPr>
        <sz val="12"/>
        <rFont val="Calibri"/>
        <family val="2"/>
        <scheme val="minor"/>
      </rPr>
      <t xml:space="preserve">  Thyroïde - anaplasique</t>
    </r>
  </si>
  <si>
    <r>
      <rPr>
        <sz val="12"/>
        <rFont val="Calibri"/>
        <family val="2"/>
        <scheme val="minor"/>
      </rPr>
      <t xml:space="preserve">  Thyroïde - folliculaire</t>
    </r>
  </si>
  <si>
    <r>
      <rPr>
        <sz val="12"/>
        <rFont val="Calibri"/>
        <family val="2"/>
        <scheme val="minor"/>
      </rPr>
      <t xml:space="preserve">  Thyroïde - médullaire</t>
    </r>
  </si>
  <si>
    <r>
      <rPr>
        <sz val="12"/>
        <rFont val="Calibri"/>
        <family val="2"/>
        <scheme val="minor"/>
      </rPr>
      <t xml:space="preserve">  Thyroïde - papillaire</t>
    </r>
  </si>
  <si>
    <r>
      <rPr>
        <sz val="12"/>
        <rFont val="Calibri"/>
        <family val="2"/>
        <scheme val="minor"/>
      </rPr>
      <t>Lymphome</t>
    </r>
  </si>
  <si>
    <r>
      <rPr>
        <sz val="12"/>
        <rFont val="Calibri"/>
        <family val="2"/>
        <scheme val="minor"/>
      </rPr>
      <t xml:space="preserve">  Lymphome de Hodgkin</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</si>
  <si>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</si>
  <si>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</si>
  <si>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</si>
  <si>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rFont val="Calibri"/>
        <family val="2"/>
        <scheme val="minor"/>
      </rPr>
      <t>Myélome</t>
    </r>
  </si>
  <si>
    <r>
      <rPr>
        <sz val="12"/>
        <rFont val="Calibri"/>
        <family val="2"/>
        <scheme val="minor"/>
      </rPr>
      <t>Mélanome de la peau</t>
    </r>
  </si>
  <si>
    <r>
      <rPr>
        <sz val="12"/>
        <rFont val="Calibri"/>
        <family val="2"/>
        <scheme val="minor"/>
      </rPr>
      <t>Mélanome (non cutané)</t>
    </r>
  </si>
  <si>
    <r>
      <rPr>
        <sz val="12"/>
        <rFont val="Calibri"/>
        <family val="2"/>
        <scheme val="minor"/>
      </rPr>
      <t xml:space="preserve">  Mélanome - muqueuse</t>
    </r>
  </si>
  <si>
    <r>
      <rPr>
        <sz val="12"/>
        <rFont val="Calibri"/>
        <family val="2"/>
        <scheme val="minor"/>
      </rPr>
      <t xml:space="preserve">  Mélanome - oculaire</t>
    </r>
  </si>
  <si>
    <r>
      <rPr>
        <sz val="12"/>
        <rFont val="Calibri"/>
        <family val="2"/>
        <scheme val="minor"/>
      </rPr>
      <t xml:space="preserve">  Poumon - adénocarcinome</t>
    </r>
  </si>
  <si>
    <r>
      <rPr>
        <sz val="12"/>
        <rFont val="Calibri"/>
        <family val="2"/>
        <scheme val="minor"/>
      </rPr>
      <t xml:space="preserve">  Poumon - grandes cellules</t>
    </r>
  </si>
  <si>
    <r>
      <rPr>
        <sz val="12"/>
        <rFont val="Calibri"/>
        <family val="2"/>
        <scheme val="minor"/>
      </rPr>
      <t xml:space="preserve">  Poumon - petites cellules</t>
    </r>
  </si>
  <si>
    <r>
      <rPr>
        <sz val="12"/>
        <rFont val="Calibri"/>
        <family val="2"/>
        <scheme val="minor"/>
      </rPr>
      <t xml:space="preserve">  Poumon - cellules squameuses</t>
    </r>
  </si>
  <si>
    <r>
      <rPr>
        <sz val="12"/>
        <rFont val="Calibri"/>
        <family val="2"/>
        <scheme val="minor"/>
      </rPr>
      <t>Vessie</t>
    </r>
  </si>
  <si>
    <r>
      <rPr>
        <sz val="12"/>
        <rFont val="Calibri"/>
        <family val="2"/>
        <scheme val="minor"/>
      </rPr>
      <t>Rein</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</si>
  <si>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</si>
  <si>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</si>
  <si>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</si>
  <si>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</si>
  <si>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</si>
  <si>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</si>
  <si>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</si>
  <si>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</si>
  <si>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</si>
  <si>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</si>
  <si>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</si>
  <si>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</si>
  <si>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</si>
  <si>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</si>
  <si>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</si>
  <si>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</si>
  <si>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</si>
  <si>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</si>
  <si>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</si>
  <si>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</si>
  <si>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</si>
  <si>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</si>
  <si>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</si>
  <si>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</si>
  <si>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</si>
  <si>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</si>
  <si>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</si>
  <si>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</si>
  <si>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</si>
  <si>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</si>
  <si>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</si>
  <si>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</si>
  <si>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</si>
  <si>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</si>
  <si>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</si>
  <si>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</si>
  <si>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</si>
  <si>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</si>
  <si>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</si>
  <si>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</si>
  <si>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</si>
  <si>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</si>
  <si>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</si>
  <si>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</si>
  <si>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</si>
  <si>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</si>
  <si>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</si>
  <si>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</si>
  <si>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</si>
  <si>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</si>
  <si>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</si>
  <si>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</si>
  <si>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</si>
  <si>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</si>
  <si>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</si>
  <si>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</si>
  <si>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</si>
  <si>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</si>
  <si>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</si>
  <si>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</si>
  <si>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</si>
  <si>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</si>
  <si>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</si>
  <si>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</si>
  <si>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</si>
  <si>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</si>
  <si>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</si>
  <si>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</si>
  <si>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</si>
  <si>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</si>
  <si>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</si>
  <si>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</si>
  <si>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</si>
  <si>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</si>
  <si>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</si>
  <si>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</si>
  <si>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</si>
  <si>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</si>
  <si>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</si>
  <si>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</si>
  <si>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</si>
  <si>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</si>
  <si>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</si>
  <si>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</si>
  <si>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</si>
  <si>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</si>
  <si>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</si>
  <si>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</si>
  <si>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</si>
  <si>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</si>
  <si>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</si>
  <si>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</si>
  <si>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</si>
  <si>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</si>
  <si>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</si>
  <si>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</si>
  <si>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</si>
  <si>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</si>
  <si>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t>
    </r>
  </si>
  <si>
    <r>
      <rPr>
        <sz val="12"/>
        <color theme="1"/>
        <rFont val="Calibri"/>
        <family val="2"/>
        <scheme val="minor"/>
      </rPr>
      <t>**</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</si>
  <si>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</si>
  <si>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</si>
  <si>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</si>
  <si>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</si>
  <si>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</si>
  <si>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</si>
  <si>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</si>
  <si>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</si>
  <si>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</si>
  <si>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</si>
  <si>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</si>
  <si>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</si>
  <si>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</si>
  <si>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</si>
  <si>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</si>
  <si>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</si>
  <si>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</si>
  <si>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</si>
  <si>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</si>
  <si>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</si>
  <si>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</si>
  <si>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</si>
  <si>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</si>
  <si>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</si>
  <si>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</si>
  <si>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</si>
  <si>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</si>
  <si>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</si>
  <si>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</si>
  <si>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</si>
  <si>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</si>
  <si>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</si>
  <si>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</si>
  <si>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</si>
  <si>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</si>
  <si>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</si>
  <si>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</si>
  <si>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</si>
  <si>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Col de l’utérus</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</si>
  <si>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</si>
  <si>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</si>
  <si>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t>
    </r>
  </si>
  <si>
    <r>
      <rPr>
        <sz val="12"/>
        <color theme="1"/>
        <rFont val="Calibri"/>
        <family val="2"/>
        <scheme val="minor"/>
      </rPr>
      <t>**</t>
    </r>
  </si>
  <si>
    <r>
      <rPr>
        <sz val="12"/>
        <color theme="1"/>
        <rFont val="Calibri"/>
        <family val="2"/>
        <scheme val="minor"/>
      </rPr>
      <t>75†</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</si>
  <si>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</si>
  <si>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</si>
  <si>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</si>
  <si>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</si>
  <si>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</si>
  <si>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</si>
  <si>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</si>
  <si>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</si>
  <si>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</si>
  <si>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</si>
  <si>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</si>
  <si>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</si>
  <si>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</si>
  <si>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</si>
  <si>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</si>
  <si>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</si>
  <si>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</si>
  <si>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</si>
  <si>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</si>
  <si>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</si>
  <si>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</si>
  <si>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</si>
  <si>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</si>
  <si>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</si>
  <si>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</si>
  <si>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</si>
  <si>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</si>
  <si>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</si>
  <si>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</si>
  <si>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</si>
  <si>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</si>
  <si>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</si>
  <si>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</si>
  <si>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b/>
        <sz val="12"/>
        <color theme="1"/>
        <rFont val="Calibri"/>
        <family val="2"/>
        <scheme val="minor"/>
      </rPr>
      <t>Abréviation :</t>
    </r>
    <r>
      <rPr>
        <sz val="12"/>
        <color theme="1"/>
        <rFont val="Calibri"/>
        <family val="2"/>
        <scheme val="minor"/>
      </rPr>
      <t xml:space="preserve"> S.O. signifie « sans objet »</t>
    </r>
  </si>
  <si>
    <r>
      <rPr>
        <b/>
        <sz val="12"/>
        <color theme="1"/>
        <rFont val="Calibri"/>
        <family val="2"/>
        <scheme val="minor"/>
      </rPr>
      <t>Symboles :</t>
    </r>
  </si>
  <si>
    <r>
      <rPr>
        <sz val="12"/>
        <color theme="1"/>
        <rFont val="Calibri"/>
        <family val="2"/>
        <scheme val="minor"/>
      </rPr>
      <t>**Supprimé en raison d’un faible nombre de cas inférieur à six.</t>
    </r>
  </si>
  <si>
    <r>
      <rPr>
        <sz val="12"/>
        <color theme="1"/>
        <rFont val="Symbol"/>
        <family val="1"/>
        <charset val="2"/>
      </rPr>
      <t>·</t>
    </r>
    <r>
      <rPr>
        <sz val="7"/>
        <color theme="1"/>
        <rFont val="Times New Roman"/>
        <family val="1"/>
      </rPr>
      <t xml:space="preserve">         </t>
    </r>
    <r>
      <rPr>
        <sz val="12"/>
        <color theme="1"/>
        <rFont val="Calibri"/>
        <family val="2"/>
        <scheme val="minor"/>
      </rPr>
      <t>Les proportions de prévalence sont par 100 000 personnes.</t>
    </r>
  </si>
  <si>
    <r>
      <rPr>
        <sz val="12"/>
        <rFont val="Calibri"/>
        <family val="2"/>
        <scheme val="minor"/>
      </rPr>
      <t>Cerveau et autres cancers du système nerveux - tumeurs malignes</t>
    </r>
  </si>
  <si>
    <r>
      <rPr>
        <sz val="12"/>
        <rFont val="Calibri"/>
        <family val="2"/>
        <scheme val="minor"/>
      </rPr>
      <t>Cerveau et autres cancers du système nerveux - tumeurs non malignes†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</si>
  <si>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</si>
  <si>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</si>
  <si>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</si>
  <si>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</si>
  <si>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</si>
  <si>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</si>
  <si>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</si>
  <si>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</si>
  <si>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</si>
  <si>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</si>
  <si>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</si>
  <si>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</si>
  <si>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</si>
  <si>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</si>
  <si>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</si>
  <si>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</si>
  <si>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</si>
  <si>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</si>
  <si>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</si>
  <si>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</si>
  <si>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</si>
  <si>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</si>
  <si>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</si>
  <si>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</si>
  <si>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Glandes pituitaires et pinéales et canal crâniopharyngien†</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</si>
  <si>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</si>
  <si>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</si>
  <si>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</si>
  <si>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</si>
  <si>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</si>
  <si>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</si>
  <si>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</si>
  <si>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</si>
  <si>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</si>
  <si>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</si>
  <si>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</si>
  <si>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</si>
  <si>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</si>
  <si>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</si>
  <si>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</si>
  <si>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</si>
  <si>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</si>
  <si>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</si>
  <si>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</si>
  <si>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</si>
  <si>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</si>
  <si>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</si>
  <si>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</si>
  <si>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</si>
  <si>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</si>
  <si>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</si>
  <si>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</si>
  <si>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</si>
  <si>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</si>
  <si>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</si>
  <si>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</si>
  <si>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</si>
  <si>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</si>
  <si>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</si>
  <si>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</si>
  <si>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</si>
  <si>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</si>
  <si>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</si>
  <si>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</si>
  <si>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</si>
  <si>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</si>
  <si>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</si>
  <si>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</si>
  <si>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</si>
  <si>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</si>
  <si>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</si>
  <si>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</si>
  <si>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</si>
  <si>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</si>
  <si>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</si>
  <si>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</si>
  <si>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</si>
  <si>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</si>
  <si>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</si>
  <si>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</si>
  <si>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</si>
  <si>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</si>
  <si>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</si>
  <si>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</si>
  <si>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</si>
  <si>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</si>
  <si>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</si>
  <si>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</si>
  <si>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</si>
  <si>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</si>
  <si>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</si>
  <si>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</si>
  <si>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</si>
  <si>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</si>
  <si>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</si>
  <si>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</si>
  <si>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</si>
  <si>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</si>
  <si>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</si>
  <si>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</si>
  <si>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</si>
  <si>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</si>
  <si>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Utérin </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</si>
  <si>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</si>
  <si>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</si>
  <si>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</si>
  <si>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</si>
  <si>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</si>
  <si>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</si>
  <si>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</si>
  <si>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</si>
  <si>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</si>
  <si>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</si>
  <si>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</si>
  <si>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</si>
  <si>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de l’endomètre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</si>
  <si>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</si>
  <si>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</si>
  <si>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</si>
  <si>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</si>
  <si>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</si>
  <si>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</si>
  <si>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</si>
  <si>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</si>
  <si>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</si>
  <si>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</si>
  <si>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</si>
  <si>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</si>
  <si>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sarcome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</si>
  <si>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</si>
  <si>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</si>
  <si>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</si>
  <si>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</si>
  <si>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</si>
  <si>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</si>
  <si>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</si>
  <si>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</si>
  <si>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</si>
  <si>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</si>
  <si>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</si>
  <si>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</si>
  <si>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</si>
  <si>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</si>
  <si>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</si>
  <si>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rFont val="Calibri"/>
        <family val="2"/>
        <scheme val="minor"/>
      </rPr>
      <t xml:space="preserve">    Rectum</t>
    </r>
  </si>
  <si>
    <r>
      <rPr>
        <sz val="12"/>
        <rFont val="Calibri"/>
        <family val="2"/>
        <scheme val="minor"/>
      </rPr>
      <t>Œsophage</t>
    </r>
  </si>
  <si>
    <r>
      <rPr>
        <sz val="12"/>
        <rFont val="Calibri"/>
        <family val="2"/>
        <scheme val="minor"/>
      </rPr>
      <t xml:space="preserve">  Œsophage - adénocarcinome</t>
    </r>
  </si>
  <si>
    <r>
      <rPr>
        <sz val="12"/>
        <rFont val="Calibri"/>
        <family val="2"/>
        <scheme val="minor"/>
      </rPr>
      <t xml:space="preserve">  Œsophage - carcinome épidermoïde</t>
    </r>
  </si>
  <si>
    <r>
      <rPr>
        <sz val="12"/>
        <rFont val="Calibri"/>
        <family val="2"/>
        <scheme val="minor"/>
      </rPr>
      <t>Foie</t>
    </r>
  </si>
  <si>
    <r>
      <rPr>
        <sz val="12"/>
        <rFont val="Calibri"/>
        <family val="2"/>
        <scheme val="minor"/>
      </rPr>
      <t>Pancréas</t>
    </r>
  </si>
  <si>
    <r>
      <rPr>
        <sz val="12"/>
        <rFont val="Calibri"/>
        <family val="2"/>
        <scheme val="minor"/>
      </rPr>
      <t>Estomac</t>
    </r>
  </si>
  <si>
    <r>
      <rPr>
        <sz val="12"/>
        <rFont val="Calibri"/>
        <family val="2"/>
        <scheme val="minor"/>
      </rPr>
      <t>Larynx</t>
    </r>
  </si>
  <si>
    <r>
      <rPr>
        <sz val="12"/>
        <rFont val="Calibri"/>
        <family val="2"/>
        <scheme val="minor"/>
      </rPr>
      <t>Cavité buccale et pharynx</t>
    </r>
  </si>
  <si>
    <r>
      <rPr>
        <sz val="12"/>
        <rFont val="Calibri"/>
        <family val="2"/>
        <scheme val="minor"/>
      </rPr>
      <t xml:space="preserve">  Lèvre et cavité buccale</t>
    </r>
  </si>
  <si>
    <r>
      <rPr>
        <sz val="12"/>
        <rFont val="Calibri"/>
        <family val="2"/>
        <scheme val="minor"/>
      </rPr>
      <t xml:space="preserve">  Hypopharynx</t>
    </r>
  </si>
  <si>
    <r>
      <rPr>
        <sz val="12"/>
        <rFont val="Calibri"/>
        <family val="2"/>
        <scheme val="minor"/>
      </rPr>
      <t xml:space="preserve">  Nasopharynx</t>
    </r>
  </si>
  <si>
    <r>
      <rPr>
        <sz val="12"/>
        <rFont val="Calibri"/>
        <family val="2"/>
        <scheme val="minor"/>
      </rPr>
      <t xml:space="preserve">  Oropharynx</t>
    </r>
  </si>
  <si>
    <r>
      <rPr>
        <sz val="12"/>
        <rFont val="Calibri"/>
        <family val="2"/>
        <scheme val="minor"/>
      </rPr>
      <t>Thyroïde</t>
    </r>
  </si>
  <si>
    <r>
      <rPr>
        <sz val="12"/>
        <rFont val="Calibri"/>
        <family val="2"/>
        <scheme val="minor"/>
      </rPr>
      <t xml:space="preserve">  Thyroïde - anaplasique</t>
    </r>
  </si>
  <si>
    <r>
      <rPr>
        <sz val="12"/>
        <color theme="1"/>
        <rFont val="Calibri"/>
        <family val="2"/>
        <scheme val="minor"/>
      </rPr>
      <t>20†</t>
    </r>
  </si>
  <si>
    <r>
      <rPr>
        <sz val="12"/>
        <color theme="1"/>
        <rFont val="Calibri"/>
        <family val="2"/>
        <scheme val="minor"/>
      </rPr>
      <t xml:space="preserve">20† </t>
    </r>
  </si>
  <si>
    <r>
      <rPr>
        <sz val="12"/>
        <color theme="1"/>
        <rFont val="Calibri"/>
        <family val="2"/>
        <scheme val="minor"/>
      </rPr>
      <t>**</t>
    </r>
  </si>
  <si>
    <r>
      <rPr>
        <sz val="12"/>
        <color theme="1"/>
        <rFont val="Calibri"/>
        <family val="2"/>
        <scheme val="minor"/>
      </rPr>
      <t>**</t>
    </r>
  </si>
  <si>
    <r>
      <rPr>
        <sz val="12"/>
        <color theme="1"/>
        <rFont val="Calibri"/>
        <family val="2"/>
        <scheme val="minor"/>
      </rPr>
      <t>0,0</t>
    </r>
  </si>
  <si>
    <r>
      <rPr>
        <sz val="12"/>
        <rFont val="Calibri"/>
        <family val="2"/>
        <scheme val="minor"/>
      </rPr>
      <t xml:space="preserve">  Thyroïde - folliculaire</t>
    </r>
  </si>
  <si>
    <r>
      <rPr>
        <sz val="12"/>
        <rFont val="Calibri"/>
        <family val="2"/>
        <scheme val="minor"/>
      </rPr>
      <t xml:space="preserve">  Thyroïde - médullaire</t>
    </r>
  </si>
  <si>
    <r>
      <rPr>
        <sz val="12"/>
        <rFont val="Calibri"/>
        <family val="2"/>
        <scheme val="minor"/>
      </rPr>
      <t xml:space="preserve">  Thyroïde - papillaire</t>
    </r>
  </si>
  <si>
    <r>
      <rPr>
        <sz val="12"/>
        <rFont val="Calibri"/>
        <family val="2"/>
        <scheme val="minor"/>
      </rPr>
      <t xml:space="preserve">Leucémie </t>
    </r>
  </si>
  <si>
    <r>
      <rPr>
        <sz val="12"/>
        <rFont val="Calibri"/>
        <family val="2"/>
        <scheme val="minor"/>
      </rPr>
      <t>Leucémie lymphoblastique aiguë</t>
    </r>
  </si>
  <si>
    <r>
      <rPr>
        <sz val="12"/>
        <rFont val="Calibri"/>
        <family val="2"/>
        <scheme val="minor"/>
      </rPr>
      <t>Leucémie monocytaire aiguë</t>
    </r>
  </si>
  <si>
    <r>
      <rPr>
        <sz val="12"/>
        <rFont val="Calibri"/>
        <family val="2"/>
        <scheme val="minor"/>
      </rPr>
      <t>Leucémie aiguë myéloïde</t>
    </r>
  </si>
  <si>
    <r>
      <rPr>
        <sz val="12"/>
        <rFont val="Calibri"/>
        <family val="2"/>
        <scheme val="minor"/>
      </rPr>
      <t>Leucémie lymphoïde chronique</t>
    </r>
  </si>
  <si>
    <r>
      <rPr>
        <sz val="12"/>
        <rFont val="Calibri"/>
        <family val="2"/>
        <scheme val="minor"/>
      </rPr>
      <t>Leucémie myéloïde chronique</t>
    </r>
  </si>
  <si>
    <r>
      <rPr>
        <sz val="12"/>
        <rFont val="Calibri"/>
        <family val="2"/>
        <scheme val="minor"/>
      </rPr>
      <t>Lymphome</t>
    </r>
  </si>
  <si>
    <r>
      <rPr>
        <sz val="12"/>
        <rFont val="Calibri"/>
        <family val="2"/>
        <scheme val="minor"/>
      </rPr>
      <t xml:space="preserve">  Lymphome de Hodgkin</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</si>
  <si>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</si>
  <si>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</si>
  <si>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</si>
  <si>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rFont val="Calibri"/>
        <family val="2"/>
        <scheme val="minor"/>
      </rPr>
      <t>Myélome</t>
    </r>
  </si>
  <si>
    <r>
      <rPr>
        <sz val="12"/>
        <rFont val="Calibri"/>
        <family val="2"/>
        <scheme val="minor"/>
      </rPr>
      <t>Mélanome de la peau</t>
    </r>
  </si>
  <si>
    <r>
      <rPr>
        <sz val="12"/>
        <rFont val="Calibri"/>
        <family val="2"/>
        <scheme val="minor"/>
      </rPr>
      <t>Mélanome (non cutané)</t>
    </r>
  </si>
  <si>
    <r>
      <rPr>
        <sz val="12"/>
        <rFont val="Calibri"/>
        <family val="2"/>
        <scheme val="minor"/>
      </rPr>
      <t xml:space="preserve">  Mélanome - muqueuse</t>
    </r>
  </si>
  <si>
    <r>
      <rPr>
        <sz val="12"/>
        <rFont val="Calibri"/>
        <family val="2"/>
        <scheme val="minor"/>
      </rPr>
      <t xml:space="preserve">  Mélanome - oculaire</t>
    </r>
  </si>
  <si>
    <r>
      <rPr>
        <sz val="12"/>
        <rFont val="Calibri"/>
        <family val="2"/>
        <scheme val="minor"/>
      </rPr>
      <t xml:space="preserve">Poumon </t>
    </r>
  </si>
  <si>
    <r>
      <rPr>
        <sz val="12"/>
        <rFont val="Calibri"/>
        <family val="2"/>
        <scheme val="minor"/>
      </rPr>
      <t xml:space="preserve">  Poumon - adénocarcinome</t>
    </r>
  </si>
  <si>
    <r>
      <rPr>
        <sz val="12"/>
        <rFont val="Calibri"/>
        <family val="2"/>
        <scheme val="minor"/>
      </rPr>
      <t xml:space="preserve">  Poumon - grandes cellules</t>
    </r>
  </si>
  <si>
    <r>
      <rPr>
        <sz val="12"/>
        <rFont val="Calibri"/>
        <family val="2"/>
        <scheme val="minor"/>
      </rPr>
      <t xml:space="preserve">  Poumon - petites cellules</t>
    </r>
  </si>
  <si>
    <r>
      <rPr>
        <sz val="12"/>
        <rFont val="Calibri"/>
        <family val="2"/>
        <scheme val="minor"/>
      </rPr>
      <t xml:space="preserve">  Poumon - cellules squameuses</t>
    </r>
  </si>
  <si>
    <r>
      <rPr>
        <sz val="12"/>
        <rFont val="Calibri"/>
        <family val="2"/>
        <scheme val="minor"/>
      </rPr>
      <t>Vessie</t>
    </r>
  </si>
  <si>
    <r>
      <rPr>
        <sz val="12"/>
        <rFont val="Calibri"/>
        <family val="2"/>
        <scheme val="minor"/>
      </rPr>
      <t>Rein</t>
    </r>
  </si>
  <si>
    <r>
      <rPr>
        <sz val="12"/>
        <color theme="1"/>
        <rFont val="Calibri"/>
        <family val="2"/>
        <scheme val="minor"/>
      </rPr>
      <t>**Supprimé en raison d’un faible nombre de cas inférieur à six.</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</si>
  <si>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</si>
  <si>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</si>
  <si>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rgb="FF000000"/>
        <rFont val="Calibri"/>
        <family val="2"/>
        <scheme val="minor"/>
      </rPr>
      <t>Tous les cancers</t>
    </r>
  </si>
  <si>
    <r>
      <rPr>
        <sz val="12"/>
        <color rgb="FF000000"/>
        <rFont val="Calibri"/>
        <family val="2"/>
        <scheme val="minor"/>
      </rPr>
      <t>Vessie</t>
    </r>
  </si>
  <si>
    <r>
      <rPr>
        <sz val="12"/>
        <color rgb="FF000000"/>
        <rFont val="Calibri"/>
        <family val="2"/>
        <scheme val="minor"/>
      </rPr>
      <t>Cerveau</t>
    </r>
  </si>
  <si>
    <r>
      <rPr>
        <sz val="12"/>
        <color rgb="FF000000"/>
        <rFont val="Calibri"/>
        <family val="2"/>
        <scheme val="minor"/>
      </rPr>
      <t>Col de l’utérus</t>
    </r>
  </si>
  <si>
    <r>
      <rPr>
        <sz val="12"/>
        <color theme="1"/>
        <rFont val="Calibri"/>
        <family val="2"/>
        <scheme val="minor"/>
      </rPr>
      <t>**</t>
    </r>
  </si>
  <si>
    <r>
      <rPr>
        <sz val="12"/>
        <color theme="1"/>
        <rFont val="Calibri"/>
        <family val="2"/>
        <scheme val="minor"/>
      </rPr>
      <t>**</t>
    </r>
  </si>
  <si>
    <r>
      <rPr>
        <sz val="12"/>
        <color rgb="FF000000"/>
        <rFont val="Calibri"/>
        <family val="2"/>
        <scheme val="minor"/>
      </rPr>
      <t>Colorectal</t>
    </r>
  </si>
  <si>
    <r>
      <rPr>
        <sz val="12"/>
        <color rgb="FF000000"/>
        <rFont val="Calibri"/>
        <family val="2"/>
        <scheme val="minor"/>
      </rPr>
      <t>Œsophage</t>
    </r>
  </si>
  <si>
    <r>
      <rPr>
        <sz val="12"/>
        <color rgb="FF000000"/>
        <rFont val="Calibri"/>
        <family val="2"/>
        <scheme val="minor"/>
      </rPr>
      <t>Lymphome de Hodgkin</t>
    </r>
  </si>
  <si>
    <r>
      <rPr>
        <sz val="12"/>
        <color theme="1"/>
        <rFont val="Calibri"/>
        <family val="2"/>
        <scheme val="minor"/>
      </rPr>
      <t>**</t>
    </r>
  </si>
  <si>
    <r>
      <rPr>
        <sz val="12"/>
        <color theme="1"/>
        <rFont val="Calibri"/>
        <family val="2"/>
        <scheme val="minor"/>
      </rPr>
      <t>**</t>
    </r>
  </si>
  <si>
    <r>
      <rPr>
        <sz val="12"/>
        <color rgb="FF000000"/>
        <rFont val="Calibri"/>
        <family val="2"/>
        <scheme val="minor"/>
      </rPr>
      <t>Rein</t>
    </r>
  </si>
  <si>
    <r>
      <rPr>
        <sz val="12"/>
        <color rgb="FF000000"/>
        <rFont val="Calibri"/>
        <family val="2"/>
        <scheme val="minor"/>
      </rPr>
      <t>Larynx</t>
    </r>
  </si>
  <si>
    <r>
      <rPr>
        <sz val="12"/>
        <color theme="1"/>
        <rFont val="Calibri"/>
        <family val="2"/>
        <scheme val="minor"/>
      </rPr>
      <t>**</t>
    </r>
  </si>
  <si>
    <r>
      <rPr>
        <sz val="12"/>
        <color theme="1"/>
        <rFont val="Calibri"/>
        <family val="2"/>
        <scheme val="minor"/>
      </rPr>
      <t>**</t>
    </r>
  </si>
  <si>
    <r>
      <rPr>
        <sz val="12"/>
        <color rgb="FF000000"/>
        <rFont val="Calibri"/>
        <family val="2"/>
        <scheme val="minor"/>
      </rPr>
      <t>Leucémie</t>
    </r>
  </si>
  <si>
    <r>
      <rPr>
        <sz val="12"/>
        <color rgb="FF000000"/>
        <rFont val="Calibri"/>
        <family val="2"/>
        <scheme val="minor"/>
      </rPr>
      <t>Foie</t>
    </r>
  </si>
  <si>
    <r>
      <rPr>
        <sz val="12"/>
        <color rgb="FF000000"/>
        <rFont val="Calibri"/>
        <family val="2"/>
        <scheme val="minor"/>
      </rPr>
      <t>Poumon</t>
    </r>
  </si>
  <si>
    <r>
      <rPr>
        <sz val="12"/>
        <color rgb="FF000000"/>
        <rFont val="Calibri"/>
        <family val="2"/>
        <scheme val="minor"/>
      </rPr>
      <t>Myélome</t>
    </r>
  </si>
  <si>
    <r>
      <rPr>
        <sz val="12"/>
        <color rgb="FF000000"/>
        <rFont val="Calibri"/>
        <family val="2"/>
        <scheme val="minor"/>
      </rPr>
      <t>Lymphome non hodgkinien</t>
    </r>
  </si>
  <si>
    <r>
      <rPr>
        <sz val="12"/>
        <color rgb="FF000000"/>
        <rFont val="Calibri"/>
        <family val="2"/>
        <scheme val="minor"/>
      </rPr>
      <t>Cavité buccale et pharynx</t>
    </r>
  </si>
  <si>
    <r>
      <rPr>
        <sz val="12"/>
        <color rgb="FF000000"/>
        <rFont val="Calibri"/>
        <family val="2"/>
        <scheme val="minor"/>
      </rPr>
      <t>Ovaire</t>
    </r>
  </si>
  <si>
    <r>
      <rPr>
        <sz val="12"/>
        <color rgb="FF000000"/>
        <rFont val="Calibri"/>
        <family val="2"/>
        <scheme val="minor"/>
      </rPr>
      <t>Pancréas</t>
    </r>
  </si>
  <si>
    <r>
      <rPr>
        <sz val="12"/>
        <color rgb="FF000000"/>
        <rFont val="Calibri"/>
        <family val="2"/>
        <scheme val="minor"/>
      </rPr>
      <t>Prostate</t>
    </r>
  </si>
  <si>
    <r>
      <rPr>
        <sz val="12"/>
        <color rgb="FF000000"/>
        <rFont val="Calibri"/>
        <family val="2"/>
        <scheme val="minor"/>
      </rPr>
      <t>Estomac</t>
    </r>
  </si>
  <si>
    <r>
      <rPr>
        <sz val="12"/>
        <color rgb="FF000000"/>
        <rFont val="Calibri"/>
        <family val="2"/>
        <scheme val="minor"/>
      </rPr>
      <t>Testicules</t>
    </r>
  </si>
  <si>
    <r>
      <rPr>
        <sz val="12"/>
        <color theme="1"/>
        <rFont val="Calibri"/>
        <family val="2"/>
        <scheme val="minor"/>
      </rPr>
      <t>**</t>
    </r>
  </si>
  <si>
    <r>
      <rPr>
        <sz val="12"/>
        <color theme="1"/>
        <rFont val="Calibri"/>
        <family val="2"/>
        <scheme val="minor"/>
      </rPr>
      <t>**</t>
    </r>
  </si>
  <si>
    <r>
      <rPr>
        <sz val="12"/>
        <color rgb="FF000000"/>
        <rFont val="Calibri"/>
        <family val="2"/>
        <scheme val="minor"/>
      </rPr>
      <t>Thyroïde</t>
    </r>
  </si>
  <si>
    <r>
      <rPr>
        <sz val="12"/>
        <color rgb="FF000000"/>
        <rFont val="Calibri"/>
        <family val="2"/>
        <scheme val="minor"/>
      </rPr>
      <t>Utérus</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</si>
  <si>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</si>
  <si>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</si>
  <si>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</si>
  <si>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t>
    </r>
  </si>
  <si>
    <r>
      <rPr>
        <sz val="12"/>
        <color theme="1"/>
        <rFont val="Calibri"/>
        <family val="2"/>
        <scheme val="minor"/>
      </rPr>
      <t>Col de l’utérus</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</si>
  <si>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</si>
  <si>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</si>
  <si>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</si>
  <si>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</si>
  <si>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</si>
  <si>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</si>
  <si>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</si>
  <si>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</si>
  <si>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 xml:space="preserve">Mélanome </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</si>
  <si>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</si>
  <si>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</si>
  <si>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</si>
  <si>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</si>
  <si>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</si>
  <si>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</si>
  <si>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</si>
  <si>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</si>
  <si>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Thyroïde</t>
    </r>
  </si>
  <si>
    <r>
      <rPr>
        <sz val="12"/>
        <color theme="1"/>
        <rFont val="Calibri"/>
        <family val="2"/>
        <scheme val="minor"/>
      </rPr>
      <t>Utérus</t>
    </r>
  </si>
  <si>
    <r>
      <rPr>
        <b/>
        <sz val="12"/>
        <color theme="1"/>
        <rFont val="Calibri"/>
        <family val="2"/>
        <scheme val="minor"/>
      </rPr>
      <t>Symboles :</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</si>
  <si>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</si>
  <si>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sz val="12"/>
        <rFont val="Calibri"/>
        <family val="2"/>
        <scheme val="minor"/>
      </rPr>
      <t>Glioblastome</t>
    </r>
  </si>
  <si>
    <r>
      <rPr>
        <sz val="12"/>
        <rFont val="Calibri"/>
        <family val="2"/>
        <scheme val="minor"/>
      </rPr>
      <t>Tous les autres gliomes</t>
    </r>
  </si>
  <si>
    <r>
      <rPr>
        <sz val="12"/>
        <rFont val="Calibri"/>
        <family val="2"/>
        <scheme val="minor"/>
      </rPr>
      <t>Sein (femmes)</t>
    </r>
  </si>
  <si>
    <r>
      <rPr>
        <sz val="12"/>
        <rFont val="Calibri"/>
        <family val="2"/>
        <scheme val="minor"/>
      </rPr>
      <t>Œsophage</t>
    </r>
  </si>
  <si>
    <r>
      <rPr>
        <sz val="12"/>
        <rFont val="Calibri"/>
        <family val="2"/>
        <scheme val="minor"/>
      </rPr>
      <t>Rein</t>
    </r>
  </si>
  <si>
    <r>
      <rPr>
        <sz val="12"/>
        <rFont val="Calibri"/>
        <family val="2"/>
        <scheme val="minor"/>
      </rPr>
      <t>Larynx</t>
    </r>
  </si>
  <si>
    <r>
      <rPr>
        <sz val="12"/>
        <rFont val="Calibri"/>
        <family val="2"/>
        <scheme val="minor"/>
      </rPr>
      <t xml:space="preserve">Leucémie </t>
    </r>
  </si>
  <si>
    <r>
      <rPr>
        <sz val="12"/>
        <rFont val="Calibri"/>
        <family val="2"/>
        <scheme val="minor"/>
      </rPr>
      <t>Leucémie lymphoblastique aiguë</t>
    </r>
  </si>
  <si>
    <r>
      <rPr>
        <sz val="12"/>
        <rFont val="Calibri"/>
        <family val="2"/>
        <scheme val="minor"/>
      </rPr>
      <t>Leucémie monocytaire aiguë</t>
    </r>
  </si>
  <si>
    <r>
      <rPr>
        <sz val="12"/>
        <rFont val="Calibri"/>
        <family val="2"/>
        <scheme val="minor"/>
      </rPr>
      <t>Leucémie aiguë myéloïde</t>
    </r>
  </si>
  <si>
    <r>
      <rPr>
        <sz val="12"/>
        <rFont val="Calibri"/>
        <family val="2"/>
        <scheme val="minor"/>
      </rPr>
      <t>Leucémie lymphoïde chronique</t>
    </r>
  </si>
  <si>
    <r>
      <rPr>
        <sz val="12"/>
        <rFont val="Calibri"/>
        <family val="2"/>
        <scheme val="minor"/>
      </rPr>
      <t>Leucémie myéloïde chronique</t>
    </r>
  </si>
  <si>
    <r>
      <rPr>
        <sz val="12"/>
        <rFont val="Calibri"/>
        <family val="2"/>
        <scheme val="minor"/>
      </rPr>
      <t>Lymphome</t>
    </r>
  </si>
  <si>
    <r>
      <rPr>
        <sz val="12"/>
        <rFont val="Calibri"/>
        <family val="2"/>
        <scheme val="minor"/>
      </rPr>
      <t>Lymphome de Hodgkin</t>
    </r>
  </si>
  <si>
    <r>
      <rPr>
        <sz val="12"/>
        <rFont val="Calibri"/>
        <family val="2"/>
        <scheme val="minor"/>
      </rPr>
      <t>Mélanome (non cutané)</t>
    </r>
  </si>
  <si>
    <r>
      <rPr>
        <sz val="12"/>
        <rFont val="Calibri"/>
        <family val="2"/>
        <scheme val="minor"/>
      </rPr>
      <t>Cavité buccale et pharynx</t>
    </r>
  </si>
  <si>
    <r>
      <rPr>
        <sz val="12"/>
        <rFont val="Calibri"/>
        <family val="2"/>
        <scheme val="minor"/>
      </rPr>
      <t>Ovaire</t>
    </r>
  </si>
  <si>
    <r>
      <rPr>
        <sz val="12"/>
        <rFont val="Calibri"/>
        <family val="2"/>
        <scheme val="minor"/>
      </rPr>
      <t>Pancréas</t>
    </r>
  </si>
  <si>
    <r>
      <rPr>
        <sz val="12"/>
        <rFont val="Calibri"/>
        <family val="2"/>
        <scheme val="minor"/>
      </rPr>
      <t>Prostate</t>
    </r>
  </si>
  <si>
    <r>
      <rPr>
        <sz val="12"/>
        <rFont val="Calibri"/>
        <family val="2"/>
        <scheme val="minor"/>
      </rPr>
      <t>Estomac</t>
    </r>
  </si>
  <si>
    <r>
      <rPr>
        <sz val="12"/>
        <rFont val="Calibri"/>
        <family val="2"/>
        <scheme val="minor"/>
      </rPr>
      <t>Testicules</t>
    </r>
  </si>
  <si>
    <r>
      <rPr>
        <sz val="12"/>
        <rFont val="Calibri"/>
        <family val="2"/>
        <scheme val="minor"/>
      </rPr>
      <t>Thyroïde</t>
    </r>
  </si>
  <si>
    <r>
      <rPr>
        <b/>
        <sz val="12"/>
        <color theme="1"/>
        <rFont val="Calibri"/>
        <family val="2"/>
      </rPr>
      <t>Abréviations :</t>
    </r>
  </si>
  <si>
    <r>
      <rPr>
        <sz val="12"/>
        <rFont val="Calibri"/>
        <family val="2"/>
        <scheme val="minor"/>
      </rPr>
      <t>Vessie/vessie urinaire</t>
    </r>
  </si>
  <si>
    <r>
      <rPr>
        <sz val="12"/>
        <rFont val="Calibri"/>
        <family val="2"/>
        <scheme val="minor"/>
      </rPr>
      <t>C67</t>
    </r>
  </si>
  <si>
    <r>
      <rPr>
        <sz val="12"/>
        <rFont val="Calibri"/>
        <family val="2"/>
        <scheme val="minor"/>
      </rPr>
      <t>Cerveau/cerveau et autres cancers du système nerveux</t>
    </r>
  </si>
  <si>
    <r>
      <rPr>
        <sz val="12"/>
        <rFont val="Calibri"/>
        <family val="2"/>
        <scheme val="minor"/>
      </rPr>
      <t>C70-C72, C75.1-C75.3</t>
    </r>
  </si>
  <si>
    <r>
      <rPr>
        <sz val="12"/>
        <rFont val="Calibri"/>
        <family val="2"/>
        <scheme val="minor"/>
      </rPr>
      <t>Sein (femmes)</t>
    </r>
  </si>
  <si>
    <r>
      <rPr>
        <sz val="12"/>
        <rFont val="Calibri"/>
        <family val="2"/>
        <scheme val="minor"/>
      </rPr>
      <t>C50</t>
    </r>
  </si>
  <si>
    <r>
      <rPr>
        <sz val="12"/>
        <rFont val="Calibri"/>
        <family val="2"/>
        <scheme val="minor"/>
      </rPr>
      <t>Col de l’utérus</t>
    </r>
  </si>
  <si>
    <r>
      <rPr>
        <sz val="12"/>
        <rFont val="Calibri"/>
        <family val="2"/>
        <scheme val="minor"/>
      </rPr>
      <t>C53</t>
    </r>
  </si>
  <si>
    <r>
      <rPr>
        <sz val="12"/>
        <rFont val="Calibri"/>
        <family val="2"/>
        <scheme val="minor"/>
      </rPr>
      <t>Œsophage</t>
    </r>
  </si>
  <si>
    <r>
      <rPr>
        <sz val="12"/>
        <rFont val="Calibri"/>
        <family val="2"/>
        <scheme val="minor"/>
      </rPr>
      <t>C15</t>
    </r>
  </si>
  <si>
    <r>
      <rPr>
        <sz val="12"/>
        <rFont val="Calibri"/>
        <family val="2"/>
        <scheme val="minor"/>
      </rPr>
      <t>Lymphome de Hodgkin</t>
    </r>
  </si>
  <si>
    <r>
      <rPr>
        <sz val="12"/>
        <rFont val="Calibri"/>
        <family val="2"/>
        <scheme val="minor"/>
      </rPr>
      <t>Rein</t>
    </r>
  </si>
  <si>
    <r>
      <rPr>
        <sz val="12"/>
        <rFont val="Calibri"/>
        <family val="2"/>
        <scheme val="minor"/>
      </rPr>
      <t>Larynx</t>
    </r>
  </si>
  <si>
    <r>
      <rPr>
        <sz val="12"/>
        <rFont val="Calibri"/>
        <family val="2"/>
        <scheme val="minor"/>
      </rPr>
      <t>C32</t>
    </r>
  </si>
  <si>
    <r>
      <rPr>
        <sz val="12"/>
        <rFont val="Calibri"/>
        <family val="2"/>
        <scheme val="minor"/>
      </rPr>
      <t xml:space="preserve">Leucémie </t>
    </r>
  </si>
  <si>
    <r>
      <rPr>
        <sz val="12"/>
        <rFont val="Calibri"/>
        <family val="2"/>
        <scheme val="minor"/>
      </rPr>
      <t>Foie/foie et voies biliaires intrahépatiques</t>
    </r>
  </si>
  <si>
    <r>
      <rPr>
        <sz val="12"/>
        <rFont val="Calibri"/>
        <family val="2"/>
        <scheme val="minor"/>
      </rPr>
      <t>Poumon/poumon et bronches</t>
    </r>
  </si>
  <si>
    <r>
      <rPr>
        <sz val="12"/>
        <rFont val="Calibri"/>
        <family val="2"/>
        <scheme val="minor"/>
      </rPr>
      <t>C34</t>
    </r>
  </si>
  <si>
    <r>
      <rPr>
        <sz val="12"/>
        <rFont val="Calibri"/>
        <family val="2"/>
        <scheme val="minor"/>
      </rPr>
      <t>Mélanome/mélanome de la peau</t>
    </r>
  </si>
  <si>
    <r>
      <rPr>
        <sz val="12"/>
        <rFont val="Calibri"/>
        <family val="2"/>
        <scheme val="minor"/>
      </rPr>
      <t>Myélome/myélome multiple</t>
    </r>
  </si>
  <si>
    <r>
      <rPr>
        <sz val="12"/>
        <rFont val="Calibri"/>
        <family val="2"/>
        <scheme val="minor"/>
      </rPr>
      <t>Lymphome non hodgkinien (LNH)</t>
    </r>
  </si>
  <si>
    <r>
      <rPr>
        <sz val="12"/>
        <rFont val="Calibri"/>
        <family val="2"/>
        <scheme val="minor"/>
      </rPr>
      <t>Cavité buccale et pharynx</t>
    </r>
  </si>
  <si>
    <r>
      <rPr>
        <sz val="12"/>
        <rFont val="Calibri"/>
        <family val="2"/>
        <scheme val="minor"/>
      </rPr>
      <t>C00 à C06, C09 à C14</t>
    </r>
  </si>
  <si>
    <r>
      <rPr>
        <sz val="12"/>
        <rFont val="Calibri"/>
        <family val="2"/>
        <scheme val="minor"/>
      </rPr>
      <t>Ovaire</t>
    </r>
  </si>
  <si>
    <r>
      <rPr>
        <sz val="12"/>
        <rFont val="Calibri"/>
        <family val="2"/>
        <scheme val="minor"/>
      </rPr>
      <t>Pancréas</t>
    </r>
  </si>
  <si>
    <r>
      <rPr>
        <sz val="12"/>
        <rFont val="Calibri"/>
        <family val="2"/>
        <scheme val="minor"/>
      </rPr>
      <t>C25</t>
    </r>
  </si>
  <si>
    <r>
      <rPr>
        <sz val="12"/>
        <rFont val="Calibri"/>
        <family val="2"/>
        <scheme val="minor"/>
      </rPr>
      <t>Prostate</t>
    </r>
  </si>
  <si>
    <r>
      <rPr>
        <sz val="12"/>
        <rFont val="Calibri"/>
        <family val="2"/>
        <scheme val="minor"/>
      </rPr>
      <t>Estomac</t>
    </r>
  </si>
  <si>
    <r>
      <rPr>
        <sz val="12"/>
        <rFont val="Calibri"/>
        <family val="2"/>
        <scheme val="minor"/>
      </rPr>
      <t>C16</t>
    </r>
  </si>
  <si>
    <r>
      <rPr>
        <sz val="12"/>
        <rFont val="Calibri"/>
        <family val="2"/>
        <scheme val="minor"/>
      </rPr>
      <t>Testicules</t>
    </r>
  </si>
  <si>
    <r>
      <rPr>
        <sz val="12"/>
        <rFont val="Calibri"/>
        <family val="2"/>
        <scheme val="minor"/>
      </rPr>
      <t>C62</t>
    </r>
  </si>
  <si>
    <r>
      <rPr>
        <sz val="12"/>
        <rFont val="Calibri"/>
        <family val="2"/>
        <scheme val="minor"/>
      </rPr>
      <t>Thyroïde</t>
    </r>
  </si>
  <si>
    <r>
      <rPr>
        <b/>
        <sz val="12"/>
        <color theme="1"/>
        <rFont val="Calibri"/>
        <family val="2"/>
        <scheme val="minor"/>
      </rPr>
      <t>Tous les cancers</t>
    </r>
  </si>
  <si>
    <r>
      <rPr>
        <b/>
        <sz val="12"/>
        <color theme="1"/>
        <rFont val="Calibri"/>
        <family val="2"/>
        <scheme val="minor"/>
      </rPr>
      <t>adpcproj (NB)</t>
    </r>
  </si>
  <si>
    <r>
      <rPr>
        <sz val="12"/>
        <color theme="1"/>
        <rFont val="Calibri"/>
        <family val="2"/>
        <scheme val="minor"/>
      </rPr>
      <t>Vessie</t>
    </r>
  </si>
  <si>
    <r>
      <rPr>
        <sz val="12"/>
        <color theme="1"/>
        <rFont val="Calibri"/>
        <family val="2"/>
        <scheme val="minor"/>
      </rPr>
      <t>adpcproj (NB)</t>
    </r>
  </si>
  <si>
    <r>
      <rPr>
        <sz val="12"/>
        <color theme="1"/>
        <rFont val="Calibri"/>
        <family val="2"/>
        <scheme val="minor"/>
      </rPr>
      <t>Cerveau</t>
    </r>
  </si>
  <si>
    <r>
      <rPr>
        <sz val="12"/>
        <color theme="1"/>
        <rFont val="Calibri"/>
        <family val="2"/>
        <scheme val="minor"/>
      </rPr>
      <t>acproj (P)</t>
    </r>
  </si>
  <si>
    <r>
      <rPr>
        <sz val="12"/>
        <color theme="1"/>
        <rFont val="Calibri"/>
        <family val="2"/>
        <scheme val="minor"/>
      </rPr>
      <t>Sein (femmes)</t>
    </r>
  </si>
  <si>
    <r>
      <rPr>
        <sz val="12"/>
        <color theme="1"/>
        <rFont val="Calibri"/>
        <family val="2"/>
        <scheme val="minor"/>
      </rPr>
      <t>S.O.</t>
    </r>
  </si>
  <si>
    <r>
      <rPr>
        <sz val="12"/>
        <color theme="1"/>
        <rFont val="Calibri"/>
        <family val="2"/>
        <scheme val="minor"/>
      </rPr>
      <t>adpcproj (NB)</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</si>
  <si>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</si>
  <si>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</si>
  <si>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adpcproj (P)</t>
    </r>
  </si>
  <si>
    <r>
      <rPr>
        <sz val="12"/>
        <color theme="1"/>
        <rFont val="Calibri"/>
        <family val="2"/>
        <scheme val="minor"/>
      </rPr>
      <t>Colorectal</t>
    </r>
  </si>
  <si>
    <r>
      <rPr>
        <sz val="12"/>
        <rFont val="Calibri"/>
        <family val="2"/>
        <scheme val="minor"/>
      </rPr>
      <t>adpcproj (NB)</t>
    </r>
  </si>
  <si>
    <r>
      <rPr>
        <sz val="12"/>
        <rFont val="Calibri"/>
        <family val="2"/>
        <scheme val="minor"/>
      </rPr>
      <t>adpcproj (NB)</t>
    </r>
  </si>
  <si>
    <r>
      <rPr>
        <sz val="12"/>
        <color theme="1"/>
        <rFont val="Calibri"/>
        <family val="2"/>
        <scheme val="minor"/>
      </rPr>
      <t>Œsophage</t>
    </r>
  </si>
  <si>
    <r>
      <rPr>
        <sz val="12"/>
        <color theme="1"/>
        <rFont val="Calibri"/>
        <family val="2"/>
        <scheme val="minor"/>
      </rPr>
      <t>adpcproj (P)</t>
    </r>
  </si>
  <si>
    <r>
      <rPr>
        <sz val="12"/>
        <color theme="1"/>
        <rFont val="Calibri"/>
        <family val="2"/>
        <scheme val="minor"/>
      </rPr>
      <t>Lymphome de Hodgkin</t>
    </r>
  </si>
  <si>
    <r>
      <rPr>
        <sz val="12"/>
        <color theme="1"/>
        <rFont val="Calibri"/>
        <family val="2"/>
        <scheme val="minor"/>
      </rPr>
      <t>hybdproj (Ags)</t>
    </r>
  </si>
  <si>
    <r>
      <rPr>
        <sz val="12"/>
        <color theme="1"/>
        <rFont val="Calibri"/>
        <family val="2"/>
        <scheme val="minor"/>
      </rPr>
      <t>Rein</t>
    </r>
  </si>
  <si>
    <r>
      <rPr>
        <sz val="12"/>
        <color theme="1"/>
        <rFont val="Calibri"/>
        <family val="2"/>
        <scheme val="minor"/>
      </rPr>
      <t>adpcproj (NB)</t>
    </r>
  </si>
  <si>
    <r>
      <rPr>
        <sz val="12"/>
        <color theme="1"/>
        <rFont val="Calibri"/>
        <family val="2"/>
        <scheme val="minor"/>
      </rPr>
      <t>hybdproj (Ags)</t>
    </r>
  </si>
  <si>
    <r>
      <rPr>
        <sz val="12"/>
        <color theme="1"/>
        <rFont val="Calibri"/>
        <family val="2"/>
        <scheme val="minor"/>
      </rPr>
      <t>Larynx</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</si>
  <si>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</si>
  <si>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</si>
  <si>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Leucémie</t>
    </r>
  </si>
  <si>
    <r>
      <rPr>
        <sz val="12"/>
        <color theme="1"/>
        <rFont val="Calibri"/>
        <family val="2"/>
        <scheme val="minor"/>
      </rPr>
      <t>hybdproj (Ags)</t>
    </r>
  </si>
  <si>
    <r>
      <rPr>
        <sz val="12"/>
        <color theme="1"/>
        <rFont val="Calibri"/>
        <family val="2"/>
        <scheme val="minor"/>
      </rPr>
      <t>Foie</t>
    </r>
  </si>
  <si>
    <r>
      <rPr>
        <sz val="12"/>
        <color theme="1"/>
        <rFont val="Calibri"/>
        <family val="2"/>
        <scheme val="minor"/>
      </rPr>
      <t>adpcproj (NB)</t>
    </r>
  </si>
  <si>
    <r>
      <rPr>
        <sz val="12"/>
        <color theme="1"/>
        <rFont val="Calibri"/>
        <family val="2"/>
        <scheme val="minor"/>
      </rPr>
      <t>adpcproj (NB)</t>
    </r>
  </si>
  <si>
    <r>
      <rPr>
        <sz val="12"/>
        <color theme="1"/>
        <rFont val="Calibri"/>
        <family val="2"/>
        <scheme val="minor"/>
      </rPr>
      <t>Poumon</t>
    </r>
  </si>
  <si>
    <r>
      <rPr>
        <sz val="12"/>
        <color theme="1"/>
        <rFont val="Calibri"/>
        <family val="2"/>
        <scheme val="minor"/>
      </rPr>
      <t>adpcproj (NB)</t>
    </r>
  </si>
  <si>
    <r>
      <rPr>
        <sz val="12"/>
        <color theme="1"/>
        <rFont val="Calibri"/>
        <family val="2"/>
        <scheme val="minor"/>
      </rPr>
      <t>Mélanome</t>
    </r>
  </si>
  <si>
    <r>
      <rPr>
        <sz val="12"/>
        <color theme="1"/>
        <rFont val="Calibri"/>
        <family val="2"/>
        <scheme val="minor"/>
      </rPr>
      <t>adpcproj (NB)</t>
    </r>
  </si>
  <si>
    <r>
      <rPr>
        <sz val="12"/>
        <color theme="1"/>
        <rFont val="Calibri"/>
        <family val="2"/>
        <scheme val="minor"/>
      </rPr>
      <t>adpcproj (NB)</t>
    </r>
  </si>
  <si>
    <r>
      <rPr>
        <sz val="12"/>
        <color theme="1"/>
        <rFont val="Calibri"/>
        <family val="2"/>
        <scheme val="minor"/>
      </rPr>
      <t>Myélome</t>
    </r>
  </si>
  <si>
    <r>
      <rPr>
        <sz val="12"/>
        <color theme="1"/>
        <rFont val="Calibri"/>
        <family val="2"/>
        <scheme val="minor"/>
      </rPr>
      <t>adpcproj (NB)</t>
    </r>
  </si>
  <si>
    <r>
      <rPr>
        <sz val="12"/>
        <color theme="1"/>
        <rFont val="Calibri"/>
        <family val="2"/>
        <scheme val="minor"/>
      </rPr>
      <t>Lymphome non hodgkinien</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</si>
  <si>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</si>
  <si>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</si>
  <si>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Cavité buccale et pharynx</t>
    </r>
  </si>
  <si>
    <r>
      <rPr>
        <sz val="12"/>
        <color theme="1"/>
        <rFont val="Calibri"/>
        <family val="2"/>
        <scheme val="minor"/>
      </rPr>
      <t>adpcproj (NB)</t>
    </r>
  </si>
  <si>
    <r>
      <rPr>
        <sz val="12"/>
        <color theme="1"/>
        <rFont val="Calibri"/>
        <family val="2"/>
        <scheme val="minor"/>
      </rPr>
      <t>adpcproj (P)</t>
    </r>
  </si>
  <si>
    <r>
      <rPr>
        <sz val="12"/>
        <color theme="1"/>
        <rFont val="Calibri"/>
        <family val="2"/>
        <scheme val="minor"/>
      </rPr>
      <t>Ovaire</t>
    </r>
  </si>
  <si>
    <r>
      <rPr>
        <sz val="12"/>
        <color theme="1"/>
        <rFont val="Calibri"/>
        <family val="2"/>
        <scheme val="minor"/>
      </rPr>
      <t>S.O.</t>
    </r>
  </si>
  <si>
    <r>
      <rPr>
        <sz val="12"/>
        <color theme="1"/>
        <rFont val="Calibri"/>
        <family val="2"/>
        <scheme val="minor"/>
      </rPr>
      <t>adpcproj (NB)</t>
    </r>
  </si>
  <si>
    <r>
      <rPr>
        <sz val="12"/>
        <color theme="1"/>
        <rFont val="Calibri"/>
        <family val="2"/>
        <scheme val="minor"/>
      </rPr>
      <t>Pancréas</t>
    </r>
  </si>
  <si>
    <r>
      <rPr>
        <sz val="12"/>
        <color theme="1"/>
        <rFont val="Calibri"/>
        <family val="2"/>
        <scheme val="minor"/>
      </rPr>
      <t>adpcproj (NB)</t>
    </r>
  </si>
  <si>
    <r>
      <rPr>
        <sz val="12"/>
        <color theme="1"/>
        <rFont val="Calibri"/>
        <family val="2"/>
        <scheme val="minor"/>
      </rPr>
      <t>hybdproj (ComT)</t>
    </r>
  </si>
  <si>
    <r>
      <rPr>
        <sz val="12"/>
        <color theme="1"/>
        <rFont val="Calibri"/>
        <family val="2"/>
        <scheme val="minor"/>
      </rPr>
      <t>Prostate</t>
    </r>
  </si>
  <si>
    <r>
      <rPr>
        <sz val="12"/>
        <color theme="1"/>
        <rFont val="Calibri"/>
        <family val="2"/>
        <scheme val="minor"/>
      </rPr>
      <t>adpcproj (NB)</t>
    </r>
  </si>
  <si>
    <r>
      <rPr>
        <sz val="12"/>
        <color theme="1"/>
        <rFont val="Calibri"/>
        <family val="2"/>
        <scheme val="minor"/>
      </rPr>
      <t>S.O.</t>
    </r>
  </si>
  <si>
    <r>
      <rPr>
        <sz val="12"/>
        <color theme="1"/>
        <rFont val="Calibri"/>
        <family val="2"/>
        <scheme val="minor"/>
      </rPr>
      <t>Estomac</t>
    </r>
  </si>
  <si>
    <r>
      <rPr>
        <sz val="12"/>
        <color theme="1"/>
        <rFont val="Calibri"/>
        <family val="2"/>
        <scheme val="minor"/>
      </rPr>
      <t>adpcproj (P)</t>
    </r>
  </si>
  <si>
    <r>
      <rPr>
        <sz val="12"/>
        <color theme="1"/>
        <rFont val="Calibri"/>
        <family val="2"/>
        <scheme val="minor"/>
      </rPr>
      <t>adpcproj (NB)</t>
    </r>
  </si>
  <si>
    <r>
      <rPr>
        <sz val="12"/>
        <color theme="1"/>
        <rFont val="Calibri"/>
        <family val="2"/>
        <scheme val="minor"/>
      </rPr>
      <t>Testicules</t>
    </r>
  </si>
  <si>
    <r>
      <rPr>
        <sz val="12"/>
        <color theme="1"/>
        <rFont val="Calibri"/>
        <family val="2"/>
        <scheme val="minor"/>
      </rPr>
      <t>acproj (P)</t>
    </r>
  </si>
  <si>
    <r>
      <rPr>
        <sz val="12"/>
        <color theme="1"/>
        <rFont val="Calibri"/>
        <family val="2"/>
        <scheme val="minor"/>
      </rPr>
      <t>S.O.</t>
    </r>
  </si>
  <si>
    <r>
      <rPr>
        <sz val="12"/>
        <color theme="1"/>
        <rFont val="Calibri"/>
        <family val="2"/>
        <scheme val="minor"/>
      </rPr>
      <t>Thyroïde</t>
    </r>
  </si>
  <si>
    <r>
      <rPr>
        <sz val="12"/>
        <color theme="1"/>
        <rFont val="Calibri"/>
        <family val="2"/>
        <scheme val="minor"/>
      </rPr>
      <t>adpcproj (P)</t>
    </r>
  </si>
  <si>
    <r>
      <rPr>
        <sz val="12"/>
        <color theme="1"/>
        <rFont val="Calibri"/>
        <family val="2"/>
        <scheme val="minor"/>
      </rPr>
      <t>adpcproj (NB)</t>
    </r>
  </si>
  <si>
    <r>
      <rPr>
        <sz val="12"/>
        <color theme="1"/>
        <rFont val="Calibri"/>
        <family val="2"/>
        <scheme val="minor"/>
      </rPr>
      <t>Utérus</t>
    </r>
  </si>
  <si>
    <r>
      <rPr>
        <sz val="12"/>
        <color theme="1"/>
        <rFont val="Calibri"/>
        <family val="2"/>
        <scheme val="minor"/>
      </rPr>
      <t>S.O.</t>
    </r>
  </si>
  <si>
    <r>
      <rPr>
        <sz val="12"/>
        <color theme="1"/>
        <rFont val="Calibri"/>
        <family val="2"/>
        <scheme val="minor"/>
      </rPr>
      <t>adpcproj (P)</t>
    </r>
  </si>
  <si>
    <r>
      <rPr>
        <b/>
        <sz val="12"/>
        <color theme="1"/>
        <rFont val="Calibri"/>
        <family val="2"/>
      </rPr>
      <t>Abréviations :</t>
    </r>
  </si>
  <si>
    <r>
      <rPr>
        <b/>
        <sz val="12"/>
        <color theme="1"/>
        <rFont val="Calibri"/>
        <family val="2"/>
        <scheme val="minor"/>
      </rPr>
      <t>Tous les cancers</t>
    </r>
  </si>
  <si>
    <r>
      <rPr>
        <b/>
        <sz val="12"/>
        <color theme="1"/>
        <rFont val="Calibri"/>
        <family val="2"/>
        <scheme val="minor"/>
      </rPr>
      <t>adpcproj (NB)</t>
    </r>
  </si>
  <si>
    <r>
      <rPr>
        <b/>
        <sz val="12"/>
        <color theme="1"/>
        <rFont val="Calibri"/>
        <family val="2"/>
        <scheme val="minor"/>
      </rPr>
      <t>adpcproj (P)</t>
    </r>
  </si>
  <si>
    <r>
      <rPr>
        <sz val="12"/>
        <color theme="1"/>
        <rFont val="Calibri"/>
        <family val="2"/>
        <scheme val="minor"/>
      </rPr>
      <t>Vessie</t>
    </r>
  </si>
  <si>
    <r>
      <rPr>
        <sz val="12"/>
        <color theme="1"/>
        <rFont val="Calibri"/>
        <family val="2"/>
        <scheme val="minor"/>
      </rPr>
      <t>hybdproj (NBags)</t>
    </r>
  </si>
  <si>
    <r>
      <rPr>
        <sz val="12"/>
        <color theme="1"/>
        <rFont val="Calibri"/>
        <family val="2"/>
        <scheme val="minor"/>
      </rPr>
      <t>hybdproj (ComT)</t>
    </r>
  </si>
  <si>
    <r>
      <rPr>
        <sz val="12"/>
        <color theme="1"/>
        <rFont val="Calibri"/>
        <family val="2"/>
        <scheme val="minor"/>
      </rPr>
      <t>Cerveau</t>
    </r>
  </si>
  <si>
    <r>
      <rPr>
        <sz val="12"/>
        <color theme="1"/>
        <rFont val="Calibri"/>
        <family val="2"/>
        <scheme val="minor"/>
      </rPr>
      <t>adpcproj (P)</t>
    </r>
  </si>
  <si>
    <r>
      <rPr>
        <sz val="12"/>
        <color theme="1"/>
        <rFont val="Calibri"/>
        <family val="2"/>
        <scheme val="minor"/>
      </rPr>
      <t>adpcproj (NB)</t>
    </r>
  </si>
  <si>
    <r>
      <rPr>
        <sz val="12"/>
        <color theme="1"/>
        <rFont val="Calibri"/>
        <family val="2"/>
        <scheme val="minor"/>
      </rPr>
      <t>Sein (femmes)</t>
    </r>
  </si>
  <si>
    <r>
      <rPr>
        <sz val="12"/>
        <color theme="1"/>
        <rFont val="Calibri"/>
        <family val="2"/>
        <scheme val="minor"/>
      </rPr>
      <t>S.O.</t>
    </r>
  </si>
  <si>
    <r>
      <rPr>
        <sz val="12"/>
        <color theme="1"/>
        <rFont val="Calibri"/>
        <family val="2"/>
        <scheme val="minor"/>
      </rPr>
      <t>adpcproj (P)</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</si>
  <si>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</si>
  <si>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</si>
  <si>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adpcproj (P)</t>
    </r>
  </si>
  <si>
    <r>
      <rPr>
        <sz val="12"/>
        <color theme="1"/>
        <rFont val="Calibri"/>
        <family val="2"/>
        <scheme val="minor"/>
      </rPr>
      <t>Colorectal</t>
    </r>
  </si>
  <si>
    <r>
      <rPr>
        <sz val="12"/>
        <color theme="1"/>
        <rFont val="Calibri"/>
        <family val="2"/>
        <scheme val="minor"/>
      </rPr>
      <t>adpcproj (NB)</t>
    </r>
  </si>
  <si>
    <r>
      <rPr>
        <sz val="12"/>
        <color theme="1"/>
        <rFont val="Calibri"/>
        <family val="2"/>
        <scheme val="minor"/>
      </rPr>
      <t>adpcproj (P)</t>
    </r>
  </si>
  <si>
    <r>
      <rPr>
        <sz val="12"/>
        <color theme="1"/>
        <rFont val="Calibri"/>
        <family val="2"/>
        <scheme val="minor"/>
      </rPr>
      <t>Œsophage</t>
    </r>
  </si>
  <si>
    <r>
      <rPr>
        <sz val="12"/>
        <color theme="1"/>
        <rFont val="Calibri"/>
        <family val="2"/>
        <scheme val="minor"/>
      </rPr>
      <t>acproj (P)</t>
    </r>
  </si>
  <si>
    <r>
      <rPr>
        <sz val="12"/>
        <color theme="1"/>
        <rFont val="Calibri"/>
        <family val="2"/>
        <scheme val="minor"/>
      </rPr>
      <t>adpcproj (P)</t>
    </r>
  </si>
  <si>
    <r>
      <rPr>
        <sz val="12"/>
        <color theme="1"/>
        <rFont val="Calibri"/>
        <family val="2"/>
        <scheme val="minor"/>
      </rPr>
      <t>Lymphome de Hodgkin</t>
    </r>
  </si>
  <si>
    <r>
      <rPr>
        <sz val="12"/>
        <color theme="1"/>
        <rFont val="Calibri"/>
        <family val="2"/>
        <scheme val="minor"/>
      </rPr>
      <t>hybdproj (ComT)</t>
    </r>
  </si>
  <si>
    <r>
      <rPr>
        <sz val="12"/>
        <color theme="1"/>
        <rFont val="Calibri"/>
        <family val="2"/>
        <scheme val="minor"/>
      </rPr>
      <t>Rein</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</si>
  <si>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</si>
  <si>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</si>
  <si>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Larynx</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</si>
  <si>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</si>
  <si>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</si>
  <si>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Leucémie</t>
    </r>
  </si>
  <si>
    <r>
      <rPr>
        <sz val="12"/>
        <color theme="1"/>
        <rFont val="Calibri"/>
        <family val="2"/>
        <scheme val="minor"/>
      </rPr>
      <t>hybdproj (Ags)</t>
    </r>
  </si>
  <si>
    <r>
      <rPr>
        <sz val="12"/>
        <color theme="1"/>
        <rFont val="Calibri"/>
        <family val="2"/>
        <scheme val="minor"/>
      </rPr>
      <t>hybdproj (Ags)</t>
    </r>
  </si>
  <si>
    <r>
      <rPr>
        <sz val="12"/>
        <color theme="1"/>
        <rFont val="Calibri"/>
        <family val="2"/>
        <scheme val="minor"/>
      </rPr>
      <t>Foie</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</si>
  <si>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</si>
  <si>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</si>
  <si>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Poumon</t>
    </r>
  </si>
  <si>
    <r>
      <rPr>
        <sz val="12"/>
        <color theme="1"/>
        <rFont val="Calibri"/>
        <family val="2"/>
        <scheme val="minor"/>
      </rPr>
      <t>adpcproj (NB)</t>
    </r>
  </si>
  <si>
    <r>
      <rPr>
        <sz val="12"/>
        <color theme="1"/>
        <rFont val="Calibri"/>
        <family val="2"/>
        <scheme val="minor"/>
      </rPr>
      <t>adpcproj (P)</t>
    </r>
  </si>
  <si>
    <r>
      <rPr>
        <sz val="12"/>
        <color theme="1"/>
        <rFont val="Calibri"/>
        <family val="2"/>
        <scheme val="minor"/>
      </rPr>
      <t>Mélanome</t>
    </r>
  </si>
  <si>
    <r>
      <rPr>
        <sz val="12"/>
        <color theme="1"/>
        <rFont val="Calibri"/>
        <family val="2"/>
        <scheme val="minor"/>
      </rPr>
      <t>adpcproj (P)</t>
    </r>
  </si>
  <si>
    <r>
      <rPr>
        <sz val="12"/>
        <color theme="1"/>
        <rFont val="Calibri"/>
        <family val="2"/>
        <scheme val="minor"/>
      </rPr>
      <t>acproj (P)</t>
    </r>
  </si>
  <si>
    <r>
      <rPr>
        <sz val="12"/>
        <color theme="1"/>
        <rFont val="Calibri"/>
        <family val="2"/>
        <scheme val="minor"/>
      </rPr>
      <t>Myélome</t>
    </r>
  </si>
  <si>
    <r>
      <rPr>
        <sz val="12"/>
        <color theme="1"/>
        <rFont val="Calibri"/>
        <family val="2"/>
        <scheme val="minor"/>
      </rPr>
      <t>hybdproj (NBags)</t>
    </r>
  </si>
  <si>
    <r>
      <rPr>
        <sz val="12"/>
        <color theme="1"/>
        <rFont val="Calibri"/>
        <family val="2"/>
        <scheme val="minor"/>
      </rPr>
      <t>adpcproj (P)</t>
    </r>
  </si>
  <si>
    <r>
      <rPr>
        <sz val="12"/>
        <color theme="1"/>
        <rFont val="Calibri"/>
        <family val="2"/>
        <scheme val="minor"/>
      </rPr>
      <t>Lymphome non hodgkinien</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</si>
  <si>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</si>
  <si>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</si>
  <si>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Cavité buccale et pharynx</t>
    </r>
  </si>
  <si>
    <r>
      <rPr>
        <sz val="12"/>
        <color theme="1"/>
        <rFont val="Calibri"/>
        <family val="2"/>
        <scheme val="minor"/>
      </rPr>
      <t>hybdproj (Ags)</t>
    </r>
  </si>
  <si>
    <r>
      <rPr>
        <sz val="12"/>
        <color theme="1"/>
        <rFont val="Calibri"/>
        <family val="2"/>
        <scheme val="minor"/>
      </rPr>
      <t>hybdproj (Ags)</t>
    </r>
  </si>
  <si>
    <r>
      <rPr>
        <sz val="12"/>
        <color theme="1"/>
        <rFont val="Calibri"/>
        <family val="2"/>
        <scheme val="minor"/>
      </rPr>
      <t>Ovaire</t>
    </r>
  </si>
  <si>
    <r>
      <rPr>
        <sz val="12"/>
        <color theme="1"/>
        <rFont val="Calibri"/>
        <family val="2"/>
        <scheme val="minor"/>
      </rPr>
      <t>S.O.</t>
    </r>
  </si>
  <si>
    <r>
      <rPr>
        <sz val="12"/>
        <color theme="1"/>
        <rFont val="Calibri"/>
        <family val="2"/>
        <scheme val="minor"/>
      </rPr>
      <t>adpcproj (NB)</t>
    </r>
  </si>
  <si>
    <r>
      <rPr>
        <sz val="12"/>
        <color theme="1"/>
        <rFont val="Calibri"/>
        <family val="2"/>
        <scheme val="minor"/>
      </rPr>
      <t>Pancréas</t>
    </r>
  </si>
  <si>
    <r>
      <rPr>
        <sz val="12"/>
        <color theme="1"/>
        <rFont val="Calibri"/>
        <family val="2"/>
        <scheme val="minor"/>
      </rPr>
      <t>hybdproj (Moy)</t>
    </r>
  </si>
  <si>
    <r>
      <rPr>
        <sz val="12"/>
        <color theme="1"/>
        <rFont val="Calibri"/>
        <family val="2"/>
        <scheme val="minor"/>
      </rPr>
      <t>adpcproj (P)</t>
    </r>
  </si>
  <si>
    <r>
      <rPr>
        <sz val="12"/>
        <color theme="1"/>
        <rFont val="Calibri"/>
        <family val="2"/>
        <scheme val="minor"/>
      </rPr>
      <t>Prostate</t>
    </r>
  </si>
  <si>
    <r>
      <rPr>
        <sz val="12"/>
        <color theme="1"/>
        <rFont val="Calibri"/>
        <family val="2"/>
        <scheme val="minor"/>
      </rPr>
      <t>adpcproj (NB)</t>
    </r>
  </si>
  <si>
    <r>
      <rPr>
        <sz val="12"/>
        <color theme="1"/>
        <rFont val="Calibri"/>
        <family val="2"/>
        <scheme val="minor"/>
      </rPr>
      <t>S.O.</t>
    </r>
  </si>
  <si>
    <r>
      <rPr>
        <sz val="12"/>
        <color theme="1"/>
        <rFont val="Calibri"/>
        <family val="2"/>
        <scheme val="minor"/>
      </rPr>
      <t>Estomac</t>
    </r>
  </si>
  <si>
    <r>
      <rPr>
        <sz val="12"/>
        <color theme="1"/>
        <rFont val="Calibri"/>
        <family val="2"/>
        <scheme val="minor"/>
      </rPr>
      <t>adpcproj (P)</t>
    </r>
  </si>
  <si>
    <r>
      <rPr>
        <sz val="12"/>
        <color theme="1"/>
        <rFont val="Calibri"/>
        <family val="2"/>
        <scheme val="minor"/>
      </rPr>
      <t>adpcproj (P)</t>
    </r>
  </si>
  <si>
    <r>
      <rPr>
        <sz val="12"/>
        <color theme="1"/>
        <rFont val="Calibri"/>
        <family val="2"/>
        <scheme val="minor"/>
      </rPr>
      <t>Testicules</t>
    </r>
  </si>
  <si>
    <r>
      <rPr>
        <sz val="12"/>
        <color theme="1"/>
        <rFont val="Calibri"/>
        <family val="2"/>
        <scheme val="minor"/>
      </rPr>
      <t>hybdproj (Moy)</t>
    </r>
  </si>
  <si>
    <r>
      <rPr>
        <sz val="12"/>
        <color theme="1"/>
        <rFont val="Calibri"/>
        <family val="2"/>
        <scheme val="minor"/>
      </rPr>
      <t>S.O.</t>
    </r>
  </si>
  <si>
    <r>
      <rPr>
        <sz val="12"/>
        <color theme="1"/>
        <rFont val="Calibri"/>
        <family val="2"/>
        <scheme val="minor"/>
      </rPr>
      <t>Thyroïde</t>
    </r>
  </si>
  <si>
    <r>
      <rPr>
        <sz val="12"/>
        <color theme="1"/>
        <rFont val="Calibri"/>
        <family val="2"/>
        <scheme val="minor"/>
      </rPr>
      <t>hybdproj (Moy)</t>
    </r>
  </si>
  <si>
    <r>
      <rPr>
        <sz val="12"/>
        <color theme="1"/>
        <rFont val="Calibri"/>
        <family val="2"/>
        <scheme val="minor"/>
      </rPr>
      <t>hybdproj (Moy)</t>
    </r>
  </si>
  <si>
    <r>
      <rPr>
        <sz val="12"/>
        <color theme="1"/>
        <rFont val="Calibri"/>
        <family val="2"/>
        <scheme val="minor"/>
      </rPr>
      <t>Utérus</t>
    </r>
  </si>
  <si>
    <r>
      <rPr>
        <sz val="12"/>
        <color theme="1"/>
        <rFont val="Calibri"/>
        <family val="2"/>
        <scheme val="minor"/>
      </rPr>
      <t>S.O.</t>
    </r>
  </si>
  <si>
    <r>
      <rPr>
        <sz val="12"/>
        <color theme="1"/>
        <rFont val="Calibri"/>
        <family val="2"/>
        <scheme val="minor"/>
      </rPr>
      <t>adpcproj (P)</t>
    </r>
  </si>
  <si>
    <r>
      <rPr>
        <b/>
        <sz val="12"/>
        <color theme="1"/>
        <rFont val="Calibri"/>
        <family val="2"/>
      </rPr>
      <t>Abréviations :</t>
    </r>
  </si>
  <si>
    <r>
      <rPr>
        <sz val="12"/>
        <color theme="1"/>
        <rFont val="Symbol"/>
        <family val="1"/>
        <charset val="2"/>
      </rPr>
      <t>·</t>
    </r>
    <r>
      <rPr>
        <sz val="7"/>
        <color theme="1"/>
        <rFont val="Times New Roman"/>
        <family val="1"/>
      </rPr>
      <t xml:space="preserve">         </t>
    </r>
    <r>
      <rPr>
        <sz val="12"/>
        <color theme="1"/>
        <rFont val="Calibri"/>
        <family val="2"/>
      </rPr>
      <t>acproj (P) signifie modèle âge-cohorte avec distribution de Poisson</t>
    </r>
  </si>
  <si>
    <r>
      <rPr>
        <sz val="12"/>
        <color theme="1"/>
        <rFont val="Symbol"/>
        <family val="1"/>
        <charset val="2"/>
      </rPr>
      <t>·</t>
    </r>
    <r>
      <rPr>
        <sz val="7"/>
        <color theme="1"/>
        <rFont val="Times New Roman"/>
        <family val="1"/>
      </rPr>
      <t xml:space="preserve">         </t>
    </r>
    <r>
      <rPr>
        <sz val="12"/>
        <color theme="1"/>
        <rFont val="Calibri"/>
        <family val="2"/>
      </rPr>
      <t>acproj (NB) signifie modèle de cohorte d’âge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</si>
  <si>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(NB) signifie modèle Nordpred avec distribution binomiale négative</t>
    </r>
  </si>
  <si>
    <r>
      <rPr>
        <sz val="12"/>
        <color theme="1"/>
        <rFont val="Symbol"/>
        <family val="1"/>
        <charset val="2"/>
      </rPr>
      <t>·</t>
    </r>
    <r>
      <rPr>
        <sz val="7"/>
        <color theme="1"/>
        <rFont val="Times New Roman"/>
        <family val="1"/>
      </rPr>
      <t xml:space="preserve">         </t>
    </r>
    <r>
      <rPr>
        <sz val="12"/>
        <color theme="1"/>
        <rFont val="Calibri"/>
        <family val="2"/>
      </rPr>
      <t>adpcproj (P) signifie modèle Nordpred avec distribution de Poisson</t>
    </r>
  </si>
  <si>
    <r>
      <rPr>
        <sz val="12"/>
        <color theme="1"/>
        <rFont val="Symbol"/>
        <family val="1"/>
        <charset val="2"/>
      </rPr>
      <t>·</t>
    </r>
    <r>
      <rPr>
        <sz val="7"/>
        <color theme="1"/>
        <rFont val="Times New Roman"/>
        <family val="1"/>
      </rPr>
      <t xml:space="preserve">         </t>
    </r>
    <r>
      <rPr>
        <sz val="12"/>
        <color theme="1"/>
        <rFont val="Calibri"/>
        <family val="2"/>
      </rPr>
      <t>hybdproj (NBags) signifie modèle hybride avec distribution spécifique à l’âge et distribution binomiale négative</t>
    </r>
  </si>
  <si>
    <r>
      <rPr>
        <sz val="12"/>
        <color theme="1"/>
        <rFont val="Symbol"/>
        <family val="1"/>
        <charset val="2"/>
      </rPr>
      <t>·</t>
    </r>
    <r>
      <rPr>
        <sz val="7"/>
        <color theme="1"/>
        <rFont val="Times New Roman"/>
        <family val="1"/>
      </rPr>
      <t xml:space="preserve">         </t>
    </r>
    <r>
      <rPr>
        <sz val="12"/>
        <color theme="1"/>
        <rFont val="Calibri"/>
        <family val="2"/>
      </rPr>
      <t>hybdproj (Ags) signifie modèle hybride avec distribution spécifique à l’âge et distribution de Poisson</t>
    </r>
  </si>
  <si>
    <r>
      <rPr>
        <sz val="12"/>
        <color theme="1"/>
        <rFont val="Symbol"/>
        <family val="1"/>
        <charset val="2"/>
      </rPr>
      <t>·</t>
    </r>
    <r>
      <rPr>
        <sz val="7"/>
        <color theme="1"/>
        <rFont val="Times New Roman"/>
        <family val="1"/>
      </rPr>
      <t xml:space="preserve">         </t>
    </r>
    <r>
      <rPr>
        <sz val="12"/>
        <color theme="1"/>
        <rFont val="Calibri"/>
        <family val="2"/>
      </rPr>
      <t>hybdproj (ComT) signifie modèle hybride avec tendance commune</t>
    </r>
  </si>
  <si>
    <r>
      <rPr>
        <sz val="12"/>
        <color theme="1"/>
        <rFont val="Symbol"/>
        <family val="1"/>
        <charset val="2"/>
      </rPr>
      <t>·</t>
    </r>
    <r>
      <rPr>
        <sz val="7"/>
        <color theme="1"/>
        <rFont val="Times New Roman"/>
        <family val="1"/>
      </rPr>
      <t xml:space="preserve">         </t>
    </r>
    <r>
      <rPr>
        <sz val="12"/>
        <color theme="1"/>
        <rFont val="Calibri"/>
        <family val="2"/>
      </rPr>
      <t>hybdproj (Moy) signifie modèle hybride avec méthode moyenne</t>
    </r>
  </si>
  <si>
    <r>
      <rPr>
        <sz val="12"/>
        <color theme="1"/>
        <rFont val="Symbol"/>
        <family val="1"/>
        <charset val="2"/>
      </rPr>
      <t>·</t>
    </r>
    <r>
      <rPr>
        <sz val="7"/>
        <color theme="1"/>
        <rFont val="Times New Roman"/>
        <family val="1"/>
      </rPr>
      <t xml:space="preserve">         </t>
    </r>
    <r>
      <rPr>
        <sz val="12"/>
        <color theme="1"/>
        <rFont val="Calibri"/>
        <family val="2"/>
      </rPr>
      <t>S.O. signifie « sans objet »</t>
    </r>
  </si>
  <si>
    <r>
      <rPr>
        <sz val="12"/>
        <rFont val="Calibri"/>
        <family val="2"/>
        <scheme val="minor"/>
      </rPr>
      <t>15 à 44, 45 à 54, 55 à 64, 65 à 74, 75 à 99</t>
    </r>
  </si>
  <si>
    <r>
      <rPr>
        <sz val="12"/>
        <rFont val="Calibri"/>
        <family val="2"/>
        <scheme val="minor"/>
      </rPr>
      <t>15 à 44, 45 à 54, 55 à 64, 65 à 74, 75 à 99</t>
    </r>
  </si>
  <si>
    <r>
      <rPr>
        <b/>
        <sz val="12"/>
        <rFont val="Calibri"/>
        <family val="2"/>
        <scheme val="minor"/>
      </rPr>
      <t>Type de cancer</t>
    </r>
  </si>
  <si>
    <r>
      <rPr>
        <b/>
        <sz val="12"/>
        <rFont val="Calibri"/>
        <family val="2"/>
        <scheme val="minor"/>
      </rPr>
      <t>Tous les cancers</t>
    </r>
  </si>
  <si>
    <r>
      <rPr>
        <sz val="12"/>
        <rFont val="Calibri"/>
        <family val="2"/>
        <scheme val="minor"/>
      </rPr>
      <t>Vessie</t>
    </r>
  </si>
  <si>
    <r>
      <rPr>
        <sz val="12"/>
        <rFont val="Calibri"/>
        <family val="2"/>
        <scheme val="minor"/>
      </rPr>
      <t>Cerveau</t>
    </r>
  </si>
  <si>
    <r>
      <rPr>
        <sz val="12"/>
        <rFont val="Calibri"/>
        <family val="2"/>
        <scheme val="minor"/>
      </rPr>
      <t>Sein (femmes)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</si>
  <si>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</si>
  <si>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</si>
  <si>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</si>
  <si>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</si>
  <si>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Col de l’utérus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</si>
  <si>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</si>
  <si>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</si>
  <si>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</si>
  <si>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</si>
  <si>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Colorectal</t>
    </r>
  </si>
  <si>
    <r>
      <rPr>
        <sz val="12"/>
        <rFont val="Calibri"/>
        <family val="2"/>
        <scheme val="minor"/>
      </rPr>
      <t>Œsophage</t>
    </r>
  </si>
  <si>
    <r>
      <rPr>
        <sz val="12"/>
        <rFont val="Calibri"/>
        <family val="2"/>
        <scheme val="minor"/>
      </rPr>
      <t>Lymphome de Hodgkin</t>
    </r>
  </si>
  <si>
    <r>
      <rPr>
        <sz val="12"/>
        <rFont val="Calibri"/>
        <family val="2"/>
        <scheme val="minor"/>
      </rPr>
      <t>Rein</t>
    </r>
  </si>
  <si>
    <r>
      <rPr>
        <sz val="12"/>
        <rFont val="Calibri"/>
        <family val="2"/>
        <scheme val="minor"/>
      </rPr>
      <t>Larynx</t>
    </r>
  </si>
  <si>
    <r>
      <rPr>
        <sz val="12"/>
        <rFont val="Calibri"/>
        <family val="2"/>
        <scheme val="minor"/>
      </rPr>
      <t>Leucémie</t>
    </r>
  </si>
  <si>
    <r>
      <rPr>
        <sz val="12"/>
        <rFont val="Calibri"/>
        <family val="2"/>
        <scheme val="minor"/>
      </rPr>
      <t>Foie</t>
    </r>
  </si>
  <si>
    <r>
      <rPr>
        <sz val="12"/>
        <rFont val="Calibri"/>
        <family val="2"/>
        <scheme val="minor"/>
      </rPr>
      <t>Poumon</t>
    </r>
  </si>
  <si>
    <r>
      <rPr>
        <sz val="12"/>
        <rFont val="Calibri"/>
        <family val="2"/>
        <scheme val="minor"/>
      </rPr>
      <t>Mélanome</t>
    </r>
  </si>
  <si>
    <r>
      <rPr>
        <sz val="12"/>
        <rFont val="Calibri"/>
        <family val="2"/>
        <scheme val="minor"/>
      </rPr>
      <t>Myélome</t>
    </r>
  </si>
  <si>
    <r>
      <rPr>
        <sz val="12"/>
        <rFont val="Calibri"/>
        <family val="2"/>
        <scheme val="minor"/>
      </rPr>
      <t>Lymphome non hodgkinien</t>
    </r>
  </si>
  <si>
    <r>
      <rPr>
        <sz val="12"/>
        <rFont val="Calibri"/>
        <family val="2"/>
        <scheme val="minor"/>
      </rPr>
      <t>Cavité buccale et pharynx</t>
    </r>
  </si>
  <si>
    <r>
      <rPr>
        <sz val="12"/>
        <rFont val="Calibri"/>
        <family val="2"/>
        <scheme val="minor"/>
      </rPr>
      <t>Ovaire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</si>
  <si>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</si>
  <si>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</si>
  <si>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</si>
  <si>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</si>
  <si>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Pancréas</t>
    </r>
  </si>
  <si>
    <r>
      <rPr>
        <sz val="12"/>
        <rFont val="Calibri"/>
        <family val="2"/>
        <scheme val="minor"/>
      </rPr>
      <t>Prostate</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</si>
  <si>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</si>
  <si>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</si>
  <si>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</si>
  <si>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</si>
  <si>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Estomac</t>
    </r>
  </si>
  <si>
    <r>
      <rPr>
        <sz val="12"/>
        <rFont val="Calibri"/>
        <family val="2"/>
        <scheme val="minor"/>
      </rPr>
      <t>Testicules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</si>
  <si>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</si>
  <si>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</si>
  <si>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</si>
  <si>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</si>
  <si>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Thyroïde</t>
    </r>
  </si>
  <si>
    <r>
      <rPr>
        <sz val="12"/>
        <rFont val="Calibri"/>
        <family val="2"/>
        <scheme val="minor"/>
      </rPr>
      <t>Utérus</t>
    </r>
  </si>
  <si>
    <r>
      <rPr>
        <sz val="12"/>
        <rFont val="Calibri"/>
        <family val="2"/>
        <scheme val="minor"/>
      </rPr>
      <t>S.O.</t>
    </r>
  </si>
  <si>
    <r>
      <rPr>
        <sz val="12"/>
        <rFont val="Calibri"/>
        <family val="2"/>
        <scheme val="minor"/>
      </rPr>
      <t>S.O.</t>
    </r>
  </si>
  <si>
    <r>
      <rPr>
        <sz val="12"/>
        <rFont val="Calibri"/>
        <family val="2"/>
        <scheme val="minor"/>
      </rPr>
      <t>S.O.</t>
    </r>
  </si>
  <si>
    <r>
      <rPr>
        <sz val="12"/>
        <rFont val="Calibri"/>
        <family val="2"/>
        <scheme val="minor"/>
      </rPr>
      <t>S.O.</t>
    </r>
  </si>
  <si>
    <r>
      <rPr>
        <b/>
        <sz val="12"/>
        <rFont val="Calibri"/>
        <family val="2"/>
      </rPr>
      <t>Type de cancer</t>
    </r>
  </si>
  <si>
    <r>
      <rPr>
        <b/>
        <sz val="12"/>
        <rFont val="Calibri"/>
        <family val="2"/>
      </rPr>
      <t>Tous les cancers</t>
    </r>
  </si>
  <si>
    <r>
      <rPr>
        <sz val="12"/>
        <rFont val="Calibri"/>
        <family val="2"/>
      </rPr>
      <t>Vessie</t>
    </r>
  </si>
  <si>
    <r>
      <rPr>
        <sz val="12"/>
        <rFont val="Calibri"/>
        <family val="2"/>
      </rPr>
      <t>Cerveau</t>
    </r>
  </si>
  <si>
    <r>
      <rPr>
        <sz val="12"/>
        <rFont val="Calibri"/>
        <family val="2"/>
      </rPr>
      <t>Sein (femmes)</t>
    </r>
  </si>
  <si>
    <r>
      <rPr>
        <sz val="12"/>
        <rFont val="Calibri"/>
        <family val="2"/>
      </rPr>
      <t>Col de l’utérus</t>
    </r>
  </si>
  <si>
    <r>
      <rPr>
        <sz val="12"/>
        <rFont val="Calibri"/>
        <family val="2"/>
      </rPr>
      <t>Colorectal</t>
    </r>
  </si>
  <si>
    <r>
      <rPr>
        <sz val="12"/>
        <rFont val="Calibri"/>
        <family val="2"/>
      </rPr>
      <t>Œsophage</t>
    </r>
  </si>
  <si>
    <r>
      <rPr>
        <sz val="12"/>
        <rFont val="Calibri"/>
        <family val="2"/>
      </rPr>
      <t>Lymphome de Hodgkin</t>
    </r>
  </si>
  <si>
    <r>
      <rPr>
        <sz val="12"/>
        <rFont val="Calibri"/>
        <family val="2"/>
      </rPr>
      <t>Rein</t>
    </r>
  </si>
  <si>
    <r>
      <rPr>
        <sz val="12"/>
        <rFont val="Calibri"/>
        <family val="2"/>
      </rPr>
      <t>Larynx</t>
    </r>
  </si>
  <si>
    <r>
      <rPr>
        <sz val="12"/>
        <rFont val="Calibri"/>
        <family val="2"/>
      </rPr>
      <t>**</t>
    </r>
  </si>
  <si>
    <r>
      <rPr>
        <sz val="12"/>
        <rFont val="Calibri"/>
        <family val="2"/>
      </rPr>
      <t>**</t>
    </r>
  </si>
  <si>
    <r>
      <rPr>
        <sz val="12"/>
        <rFont val="Calibri"/>
        <family val="2"/>
      </rPr>
      <t>Leucémie</t>
    </r>
  </si>
  <si>
    <r>
      <rPr>
        <sz val="12"/>
        <rFont val="Calibri"/>
        <family val="2"/>
      </rPr>
      <t>Foie</t>
    </r>
  </si>
  <si>
    <r>
      <rPr>
        <sz val="12"/>
        <rFont val="Calibri"/>
        <family val="2"/>
      </rPr>
      <t>Poumon</t>
    </r>
  </si>
  <si>
    <r>
      <rPr>
        <sz val="12"/>
        <rFont val="Calibri"/>
        <family val="2"/>
      </rPr>
      <t>Mélanome</t>
    </r>
  </si>
  <si>
    <r>
      <rPr>
        <sz val="12"/>
        <rFont val="Calibri"/>
        <family val="2"/>
      </rPr>
      <t>Myélome</t>
    </r>
  </si>
  <si>
    <r>
      <rPr>
        <sz val="12"/>
        <rFont val="Calibri"/>
        <family val="2"/>
      </rPr>
      <t>Lymphome non hodgkinien</t>
    </r>
  </si>
  <si>
    <r>
      <rPr>
        <sz val="12"/>
        <rFont val="Calibri"/>
        <family val="2"/>
      </rPr>
      <t>Cavité buccale et pharynx</t>
    </r>
  </si>
  <si>
    <r>
      <rPr>
        <sz val="12"/>
        <rFont val="Calibri"/>
        <family val="2"/>
      </rPr>
      <t>Ovaire</t>
    </r>
  </si>
  <si>
    <r>
      <rPr>
        <sz val="12"/>
        <rFont val="Calibri"/>
        <family val="2"/>
      </rPr>
      <t>Pancréas</t>
    </r>
  </si>
  <si>
    <r>
      <rPr>
        <sz val="12"/>
        <rFont val="Calibri"/>
        <family val="2"/>
      </rPr>
      <t>Prostate</t>
    </r>
  </si>
  <si>
    <r>
      <rPr>
        <sz val="12"/>
        <rFont val="Calibri"/>
        <family val="2"/>
      </rPr>
      <t>**</t>
    </r>
  </si>
  <si>
    <r>
      <rPr>
        <sz val="12"/>
        <rFont val="Calibri"/>
        <family val="2"/>
      </rPr>
      <t>**</t>
    </r>
  </si>
  <si>
    <r>
      <rPr>
        <sz val="12"/>
        <rFont val="Calibri"/>
        <family val="2"/>
      </rPr>
      <t>Estomac</t>
    </r>
  </si>
  <si>
    <r>
      <rPr>
        <sz val="12"/>
        <rFont val="Calibri"/>
        <family val="2"/>
      </rPr>
      <t>Testicules</t>
    </r>
  </si>
  <si>
    <r>
      <rPr>
        <sz val="12"/>
        <rFont val="Calibri"/>
        <family val="2"/>
      </rPr>
      <t>**</t>
    </r>
  </si>
  <si>
    <r>
      <rPr>
        <sz val="12"/>
        <rFont val="Calibri"/>
        <family val="2"/>
      </rPr>
      <t>**</t>
    </r>
  </si>
  <si>
    <r>
      <rPr>
        <sz val="12"/>
        <rFont val="Calibri"/>
        <family val="2"/>
      </rPr>
      <t>Thyroïde</t>
    </r>
  </si>
  <si>
    <r>
      <rPr>
        <sz val="12"/>
        <rFont val="Calibri"/>
        <family val="2"/>
      </rPr>
      <t>Utérus</t>
    </r>
  </si>
  <si>
    <r>
      <rPr>
        <b/>
        <sz val="12"/>
        <color theme="1"/>
        <rFont val="Calibri"/>
        <family val="2"/>
        <scheme val="minor"/>
      </rPr>
      <t>Symboles :</t>
    </r>
  </si>
  <si>
    <r>
      <rPr>
        <sz val="12"/>
        <color theme="1"/>
        <rFont val="Calibri"/>
        <family val="2"/>
        <scheme val="minor"/>
      </rPr>
      <t>**Supprimé en raison d’un faible nombre de cas inférieur à six.</t>
    </r>
  </si>
  <si>
    <r>
      <rPr>
        <sz val="12"/>
        <color theme="1"/>
        <rFont val="Calibri"/>
        <family val="2"/>
        <scheme val="minor"/>
      </rPr>
      <t>†Le nombre a été arrondi pour assurer la confidentialité, et le taux associé et l’intervalle de confiance ont été ajustés pour tenir compte du nombre arrondi</t>
    </r>
  </si>
  <si>
    <r>
      <rPr>
        <sz val="12"/>
        <color theme="1"/>
        <rFont val="Symbol"/>
        <family val="1"/>
        <charset val="2"/>
      </rPr>
      <t>·</t>
    </r>
    <r>
      <rPr>
        <sz val="7"/>
        <color theme="1"/>
        <rFont val="Times New Roman"/>
        <family val="1"/>
      </rPr>
      <t xml:space="preserve">         </t>
    </r>
    <r>
      <rPr>
        <sz val="12"/>
        <color theme="1"/>
        <rFont val="Calibri"/>
        <family val="2"/>
        <scheme val="minor"/>
      </rPr>
      <t>Les taux sont pour 100 000 personnes.</t>
    </r>
  </si>
  <si>
    <r>
      <rPr>
        <sz val="12"/>
        <color theme="1"/>
        <rFont val="Symbol"/>
        <family val="1"/>
        <charset val="2"/>
      </rPr>
      <t>·</t>
    </r>
    <r>
      <rPr>
        <sz val="7"/>
        <color theme="1"/>
        <rFont val="Times New Roman"/>
        <family val="1"/>
      </rPr>
      <t xml:space="preserve">         </t>
    </r>
    <r>
      <rPr>
        <sz val="12"/>
        <color theme="1"/>
        <rFont val="Calibri"/>
        <family val="2"/>
        <scheme val="minor"/>
      </rPr>
      <t>Les projections sont basées uniquement sur les cas de tumeurs malignes.</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</si>
  <si>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</si>
  <si>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</si>
  <si>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</si>
  <si>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</si>
  <si>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</si>
  <si>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</si>
  <si>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</si>
  <si>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</si>
  <si>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</si>
  <si>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</si>
  <si>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</si>
  <si>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</si>
  <si>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</si>
  <si>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</si>
  <si>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</si>
  <si>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</si>
  <si>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</si>
  <si>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</si>
  <si>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</si>
  <si>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</si>
  <si>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</si>
  <si>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</si>
  <si>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</si>
  <si>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</si>
  <si>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</si>
  <si>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</si>
  <si>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</si>
  <si>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</si>
  <si>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</si>
  <si>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</si>
  <si>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</si>
  <si>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</si>
  <si>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</si>
  <si>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</si>
  <si>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</si>
  <si>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</si>
  <si>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</si>
  <si>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</si>
  <si>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</si>
  <si>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</si>
  <si>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</si>
  <si>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</si>
  <si>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</si>
  <si>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</si>
  <si>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</si>
  <si>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</si>
  <si>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rFont val="Calibri"/>
        <family val="2"/>
        <scheme val="minor"/>
      </rPr>
      <t>S.O.</t>
    </r>
  </si>
  <si>
    <r>
      <rPr>
        <sz val="12"/>
        <color theme="1"/>
        <rFont val="Calibri"/>
        <family val="2"/>
        <scheme val="minor"/>
      </rPr>
      <t>S.O.</t>
    </r>
  </si>
  <si>
    <r>
      <rPr>
        <sz val="12"/>
        <color theme="1"/>
        <rFont val="Calibri"/>
        <family val="2"/>
        <scheme val="minor"/>
      </rPr>
      <t>S.O.</t>
    </r>
  </si>
  <si>
    <r>
      <rPr>
        <b/>
        <sz val="12"/>
        <rFont val="Calibri"/>
        <family val="2"/>
        <scheme val="minor"/>
      </rPr>
      <t>Type de cancer</t>
    </r>
  </si>
  <si>
    <r>
      <rPr>
        <b/>
        <sz val="12"/>
        <color theme="1"/>
        <rFont val="Calibri"/>
        <family val="2"/>
        <scheme val="minor"/>
      </rPr>
      <t>Tous les cancers</t>
    </r>
  </si>
  <si>
    <r>
      <rPr>
        <sz val="12"/>
        <rFont val="Calibri"/>
        <family val="2"/>
        <scheme val="minor"/>
      </rPr>
      <t>Cerveau et autres cancers du système nerveux - tumeurs malignes</t>
    </r>
  </si>
  <si>
    <r>
      <rPr>
        <sz val="12"/>
        <rFont val="Calibri"/>
        <family val="2"/>
        <scheme val="minor"/>
      </rPr>
      <t xml:space="preserve">  Glioblastome</t>
    </r>
  </si>
  <si>
    <r>
      <rPr>
        <sz val="12"/>
        <color theme="1"/>
        <rFont val="Calibri"/>
        <family val="2"/>
        <scheme val="minor"/>
      </rPr>
      <t>4,1</t>
    </r>
  </si>
  <si>
    <r>
      <rPr>
        <sz val="12"/>
        <rFont val="Calibri"/>
        <family val="2"/>
        <scheme val="minor"/>
      </rPr>
      <t xml:space="preserve">  Tous les autres gliomes</t>
    </r>
  </si>
  <si>
    <r>
      <rPr>
        <sz val="12"/>
        <color theme="1"/>
        <rFont val="Calibri"/>
        <family val="2"/>
        <scheme val="minor"/>
      </rPr>
      <t>2,2</t>
    </r>
  </si>
  <si>
    <r>
      <rPr>
        <sz val="12"/>
        <color theme="1"/>
        <rFont val="Calibri"/>
        <family val="2"/>
        <scheme val="minor"/>
      </rPr>
      <t>1,9 à 2,6</t>
    </r>
  </si>
  <si>
    <r>
      <rPr>
        <sz val="12"/>
        <color theme="1"/>
        <rFont val="Calibri"/>
        <family val="2"/>
        <scheme val="minor"/>
      </rPr>
      <t>1,4</t>
    </r>
  </si>
  <si>
    <r>
      <rPr>
        <sz val="12"/>
        <rFont val="Calibri"/>
        <family val="2"/>
        <scheme val="minor"/>
      </rPr>
      <t>Cerveau et autres cancers du système nerveux - tumeurs non malignes</t>
    </r>
  </si>
  <si>
    <r>
      <rPr>
        <sz val="12"/>
        <rFont val="Calibri"/>
        <family val="2"/>
        <scheme val="minor"/>
      </rPr>
      <t xml:space="preserve">  Méningiomes</t>
    </r>
  </si>
  <si>
    <r>
      <rPr>
        <sz val="12"/>
        <color theme="1"/>
        <rFont val="Calibri"/>
        <family val="2"/>
        <scheme val="minor"/>
      </rPr>
      <t>2,4</t>
    </r>
  </si>
  <si>
    <r>
      <rPr>
        <sz val="12"/>
        <color theme="1"/>
        <rFont val="Calibri"/>
        <family val="2"/>
        <scheme val="minor"/>
      </rPr>
      <t>2,1 à 2,8</t>
    </r>
  </si>
  <si>
    <r>
      <rPr>
        <sz val="12"/>
        <color theme="1"/>
        <rFont val="Calibri"/>
        <family val="2"/>
        <scheme val="minor"/>
      </rPr>
      <t>4,9</t>
    </r>
  </si>
  <si>
    <r>
      <rPr>
        <sz val="12"/>
        <rFont val="Calibri"/>
        <family val="2"/>
        <scheme val="minor"/>
      </rPr>
      <t xml:space="preserve">  Glandes pituitaires et pinéales et canal crâniopharyngien</t>
    </r>
  </si>
  <si>
    <r>
      <rPr>
        <sz val="12"/>
        <color theme="1"/>
        <rFont val="Calibri"/>
        <family val="2"/>
        <scheme val="minor"/>
      </rPr>
      <t>3,2</t>
    </r>
  </si>
  <si>
    <r>
      <rPr>
        <sz val="12"/>
        <color theme="1"/>
        <rFont val="Calibri"/>
        <family val="2"/>
        <scheme val="minor"/>
      </rPr>
      <t>3,3</t>
    </r>
  </si>
  <si>
    <r>
      <rPr>
        <sz val="12"/>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</si>
  <si>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</si>
  <si>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</si>
  <si>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</si>
  <si>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</si>
  <si>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</si>
  <si>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</si>
  <si>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</si>
  <si>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</si>
  <si>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</si>
  <si>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</si>
  <si>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</si>
  <si>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</si>
  <si>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</si>
  <si>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Ovaire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</si>
  <si>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</si>
  <si>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</si>
  <si>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</si>
  <si>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</si>
  <si>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</si>
  <si>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</si>
  <si>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</si>
  <si>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</si>
  <si>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</si>
  <si>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</si>
  <si>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</si>
  <si>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</si>
  <si>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</si>
  <si>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</si>
  <si>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</si>
  <si>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</si>
  <si>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</si>
  <si>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</si>
  <si>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</si>
  <si>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</si>
  <si>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</si>
  <si>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</si>
  <si>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</si>
  <si>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</si>
  <si>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</si>
  <si>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</si>
  <si>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</si>
  <si>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de l’endomètre</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</si>
  <si>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</si>
  <si>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</si>
  <si>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</si>
  <si>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</si>
  <si>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</si>
  <si>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</si>
  <si>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 xml:space="preserve">  Utérus - sarcome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</si>
  <si>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</si>
  <si>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</si>
  <si>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</si>
  <si>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</si>
  <si>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</si>
  <si>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color theme="1"/>
        <rFont val="Calibri"/>
        <family val="2"/>
        <scheme val="minor"/>
      </rPr>
      <t>S.O.</t>
    </r>
  </si>
  <si>
    <r>
      <rPr>
        <sz val="12"/>
        <rFont val="Calibri"/>
        <family val="2"/>
        <scheme val="minor"/>
      </rPr>
      <t>Colorectal</t>
    </r>
  </si>
  <si>
    <r>
      <rPr>
        <sz val="12"/>
        <rFont val="Calibri"/>
        <family val="2"/>
        <scheme val="minor"/>
      </rPr>
      <t xml:space="preserve">  Rectum et jonction rectosigmoïdienne</t>
    </r>
  </si>
  <si>
    <r>
      <rPr>
        <sz val="12"/>
        <rFont val="Calibri"/>
        <family val="2"/>
        <scheme val="minor"/>
      </rPr>
      <t xml:space="preserve">    Jonction rectosigmoïdienne</t>
    </r>
  </si>
  <si>
    <r>
      <rPr>
        <sz val="12"/>
        <color theme="1"/>
        <rFont val="Calibri"/>
        <family val="2"/>
        <scheme val="minor"/>
      </rPr>
      <t>4,3</t>
    </r>
  </si>
  <si>
    <r>
      <rPr>
        <sz val="12"/>
        <color theme="1"/>
        <rFont val="Calibri"/>
        <family val="2"/>
        <scheme val="minor"/>
      </rPr>
      <t>387</t>
    </r>
  </si>
  <si>
    <r>
      <rPr>
        <sz val="12"/>
        <color theme="1"/>
        <rFont val="Calibri"/>
        <family val="2"/>
        <scheme val="minor"/>
      </rPr>
      <t>4,6 à 5,6</t>
    </r>
  </si>
  <si>
    <r>
      <rPr>
        <sz val="12"/>
        <rFont val="Calibri"/>
        <family val="2"/>
        <scheme val="minor"/>
      </rPr>
      <t xml:space="preserve">    Rectum</t>
    </r>
  </si>
  <si>
    <r>
      <rPr>
        <sz val="12"/>
        <color theme="1"/>
        <rFont val="Calibri"/>
        <family val="2"/>
        <scheme val="minor"/>
      </rPr>
      <t>11,5 à 12,6</t>
    </r>
  </si>
  <si>
    <r>
      <rPr>
        <sz val="12"/>
        <rFont val="Calibri"/>
        <family val="2"/>
        <scheme val="minor"/>
      </rPr>
      <t>Œsophage</t>
    </r>
  </si>
  <si>
    <r>
      <rPr>
        <sz val="12"/>
        <color theme="1"/>
        <rFont val="Calibri"/>
        <family val="2"/>
        <scheme val="minor"/>
      </rPr>
      <t>9,3</t>
    </r>
  </si>
  <si>
    <r>
      <rPr>
        <sz val="12"/>
        <color theme="1"/>
        <rFont val="Calibri"/>
        <family val="2"/>
        <scheme val="minor"/>
      </rPr>
      <t>8,6 à 10,0</t>
    </r>
  </si>
  <si>
    <r>
      <rPr>
        <sz val="12"/>
        <color theme="1"/>
        <rFont val="Calibri"/>
        <family val="2"/>
        <scheme val="minor"/>
      </rPr>
      <t>2,2</t>
    </r>
  </si>
  <si>
    <r>
      <rPr>
        <sz val="12"/>
        <rFont val="Calibri"/>
        <family val="2"/>
        <scheme val="minor"/>
      </rPr>
      <t xml:space="preserve">  Œsophage - adénocarcinome</t>
    </r>
  </si>
  <si>
    <r>
      <rPr>
        <sz val="12"/>
        <color theme="1"/>
        <rFont val="Calibri"/>
        <family val="2"/>
        <scheme val="minor"/>
      </rPr>
      <t>3,1</t>
    </r>
  </si>
  <si>
    <r>
      <rPr>
        <sz val="12"/>
        <color theme="1"/>
        <rFont val="Calibri"/>
        <family val="2"/>
        <scheme val="minor"/>
      </rPr>
      <t>452</t>
    </r>
  </si>
  <si>
    <r>
      <rPr>
        <sz val="12"/>
        <color theme="1"/>
        <rFont val="Calibri"/>
        <family val="2"/>
        <scheme val="minor"/>
      </rPr>
      <t>0,8</t>
    </r>
  </si>
  <si>
    <r>
      <rPr>
        <sz val="12"/>
        <rFont val="Calibri"/>
        <family val="2"/>
        <scheme val="minor"/>
      </rPr>
      <t xml:space="preserve">  Œsophage - carcinome épidermoïde</t>
    </r>
  </si>
  <si>
    <r>
      <rPr>
        <sz val="12"/>
        <color theme="1"/>
        <rFont val="Calibri"/>
        <family val="2"/>
        <scheme val="minor"/>
      </rPr>
      <t>2,4</t>
    </r>
  </si>
  <si>
    <r>
      <rPr>
        <sz val="12"/>
        <color theme="1"/>
        <rFont val="Calibri"/>
        <family val="2"/>
        <scheme val="minor"/>
      </rPr>
      <t>0,8 à 1,3</t>
    </r>
  </si>
  <si>
    <r>
      <rPr>
        <sz val="12"/>
        <rFont val="Calibri"/>
        <family val="2"/>
        <scheme val="minor"/>
      </rPr>
      <t>Foie</t>
    </r>
  </si>
  <si>
    <r>
      <rPr>
        <sz val="12"/>
        <color theme="1"/>
        <rFont val="Calibri"/>
        <family val="2"/>
        <scheme val="minor"/>
      </rPr>
      <t>4,8</t>
    </r>
  </si>
  <si>
    <r>
      <rPr>
        <sz val="12"/>
        <color theme="1"/>
        <rFont val="Calibri"/>
        <family val="2"/>
        <scheme val="minor"/>
      </rPr>
      <t>Pancréas</t>
    </r>
  </si>
  <si>
    <r>
      <rPr>
        <sz val="12"/>
        <color theme="1"/>
        <rFont val="Calibri"/>
        <family val="2"/>
        <scheme val="minor"/>
      </rPr>
      <t>12,1</t>
    </r>
  </si>
  <si>
    <r>
      <rPr>
        <sz val="12"/>
        <color theme="1"/>
        <rFont val="Calibri"/>
        <family val="2"/>
        <scheme val="minor"/>
      </rPr>
      <t>Estomac</t>
    </r>
  </si>
  <si>
    <r>
      <rPr>
        <sz val="12"/>
        <rFont val="Calibri"/>
        <family val="2"/>
        <scheme val="minor"/>
      </rPr>
      <t>Larynx</t>
    </r>
  </si>
  <si>
    <r>
      <rPr>
        <sz val="12"/>
        <color theme="1"/>
        <rFont val="Calibri"/>
        <family val="2"/>
        <scheme val="minor"/>
      </rPr>
      <t>2,3</t>
    </r>
  </si>
  <si>
    <r>
      <rPr>
        <sz val="12"/>
        <color theme="1"/>
        <rFont val="Calibri"/>
        <family val="2"/>
        <scheme val="minor"/>
      </rPr>
      <t>4,2</t>
    </r>
  </si>
  <si>
    <r>
      <rPr>
        <sz val="12"/>
        <color theme="1"/>
        <rFont val="Calibri"/>
        <family val="2"/>
        <scheme val="minor"/>
      </rPr>
      <t>0,7</t>
    </r>
  </si>
  <si>
    <r>
      <rPr>
        <sz val="12"/>
        <color theme="1"/>
        <rFont val="Calibri"/>
        <family val="2"/>
        <scheme val="minor"/>
      </rPr>
      <t>0,6 à 1,0</t>
    </r>
  </si>
  <si>
    <r>
      <rPr>
        <sz val="12"/>
        <rFont val="Calibri"/>
        <family val="2"/>
        <scheme val="minor"/>
      </rPr>
      <t>Cavité buccale et pharynx</t>
    </r>
  </si>
  <si>
    <r>
      <rPr>
        <sz val="12"/>
        <color theme="1"/>
        <rFont val="Calibri"/>
        <family val="2"/>
        <scheme val="minor"/>
      </rPr>
      <t>11,8</t>
    </r>
  </si>
  <si>
    <r>
      <rPr>
        <sz val="12"/>
        <rFont val="Calibri"/>
        <family val="2"/>
        <scheme val="minor"/>
      </rPr>
      <t xml:space="preserve">  Lèvre et cavité buccale</t>
    </r>
  </si>
  <si>
    <r>
      <rPr>
        <sz val="12"/>
        <color theme="1"/>
        <rFont val="Calibri"/>
        <family val="2"/>
        <scheme val="minor"/>
      </rPr>
      <t>5,4</t>
    </r>
  </si>
  <si>
    <r>
      <rPr>
        <sz val="12"/>
        <rFont val="Calibri"/>
        <family val="2"/>
        <scheme val="minor"/>
      </rPr>
      <t xml:space="preserve">  Hypopharynx</t>
    </r>
  </si>
  <si>
    <r>
      <rPr>
        <sz val="12"/>
        <color theme="1"/>
        <rFont val="Calibri"/>
        <family val="2"/>
        <scheme val="minor"/>
      </rPr>
      <t>0,6</t>
    </r>
  </si>
  <si>
    <r>
      <rPr>
        <sz val="12"/>
        <color theme="1"/>
        <rFont val="Calibri"/>
        <family val="2"/>
        <scheme val="minor"/>
      </rPr>
      <t>0,8 à 1,3</t>
    </r>
  </si>
  <si>
    <r>
      <rPr>
        <sz val="12"/>
        <color theme="1"/>
        <rFont val="Calibri"/>
        <family val="2"/>
        <scheme val="minor"/>
      </rPr>
      <t>0,2</t>
    </r>
  </si>
  <si>
    <r>
      <rPr>
        <sz val="12"/>
        <rFont val="Calibri"/>
        <family val="2"/>
        <scheme val="minor"/>
      </rPr>
      <t xml:space="preserve">  Nasopharynx</t>
    </r>
  </si>
  <si>
    <r>
      <rPr>
        <sz val="12"/>
        <color theme="1"/>
        <rFont val="Calibri"/>
        <family val="2"/>
        <scheme val="minor"/>
      </rPr>
      <t>0,8</t>
    </r>
  </si>
  <si>
    <r>
      <rPr>
        <sz val="12"/>
        <color theme="1"/>
        <rFont val="Calibri"/>
        <family val="2"/>
        <scheme val="minor"/>
      </rPr>
      <t>1,0</t>
    </r>
  </si>
  <si>
    <r>
      <rPr>
        <sz val="12"/>
        <color theme="1"/>
        <rFont val="Calibri"/>
        <family val="2"/>
        <scheme val="minor"/>
      </rPr>
      <t>0,8 à 1,3</t>
    </r>
  </si>
  <si>
    <r>
      <rPr>
        <sz val="12"/>
        <color theme="1"/>
        <rFont val="Calibri"/>
        <family val="2"/>
        <scheme val="minor"/>
      </rPr>
      <t>0,5</t>
    </r>
  </si>
  <si>
    <r>
      <rPr>
        <sz val="12"/>
        <rFont val="Calibri"/>
        <family val="2"/>
        <scheme val="minor"/>
      </rPr>
      <t xml:space="preserve">  Oropharynx</t>
    </r>
  </si>
  <si>
    <r>
      <rPr>
        <sz val="12"/>
        <color theme="1"/>
        <rFont val="Calibri"/>
        <family val="2"/>
        <scheme val="minor"/>
      </rPr>
      <t>4,6</t>
    </r>
  </si>
  <si>
    <r>
      <rPr>
        <sz val="12"/>
        <color theme="1"/>
        <rFont val="Calibri"/>
        <family val="2"/>
        <scheme val="minor"/>
      </rPr>
      <t>1,7</t>
    </r>
  </si>
  <si>
    <r>
      <rPr>
        <sz val="12"/>
        <rFont val="Calibri"/>
        <family val="2"/>
        <scheme val="minor"/>
      </rPr>
      <t>Thyroïde</t>
    </r>
  </si>
  <si>
    <r>
      <rPr>
        <sz val="12"/>
        <color theme="1"/>
        <rFont val="Calibri"/>
        <family val="2"/>
        <scheme val="minor"/>
      </rPr>
      <t>16,2</t>
    </r>
  </si>
  <si>
    <r>
      <rPr>
        <sz val="12"/>
        <rFont val="Calibri"/>
        <family val="2"/>
        <scheme val="minor"/>
      </rPr>
      <t xml:space="preserve">  Thyroïde - anaplasique</t>
    </r>
  </si>
  <si>
    <r>
      <rPr>
        <sz val="12"/>
        <color theme="1"/>
        <rFont val="Calibri"/>
        <family val="2"/>
        <scheme val="minor"/>
      </rPr>
      <t>0,1</t>
    </r>
  </si>
  <si>
    <r>
      <rPr>
        <sz val="12"/>
        <color theme="1"/>
        <rFont val="Calibri"/>
        <family val="2"/>
        <scheme val="minor"/>
      </rPr>
      <t>0,1 à 0,2</t>
    </r>
  </si>
  <si>
    <r>
      <rPr>
        <sz val="12"/>
        <color theme="1"/>
        <rFont val="Calibri"/>
        <family val="2"/>
        <scheme val="minor"/>
      </rPr>
      <t>0,1</t>
    </r>
  </si>
  <si>
    <r>
      <rPr>
        <sz val="12"/>
        <color theme="1"/>
        <rFont val="Calibri"/>
        <family val="2"/>
        <scheme val="minor"/>
      </rPr>
      <t>0,1 à 0,3</t>
    </r>
  </si>
  <si>
    <r>
      <rPr>
        <sz val="12"/>
        <color theme="1"/>
        <rFont val="Calibri"/>
        <family val="2"/>
        <scheme val="minor"/>
      </rPr>
      <t>0,1</t>
    </r>
  </si>
  <si>
    <r>
      <rPr>
        <sz val="12"/>
        <color theme="1"/>
        <rFont val="Calibri"/>
        <family val="2"/>
        <scheme val="minor"/>
      </rPr>
      <t>0,1 à 0,2</t>
    </r>
  </si>
  <si>
    <r>
      <rPr>
        <sz val="12"/>
        <rFont val="Calibri"/>
        <family val="2"/>
        <scheme val="minor"/>
      </rPr>
      <t xml:space="preserve">  Thyroïde - folliculaire</t>
    </r>
  </si>
  <si>
    <r>
      <rPr>
        <sz val="12"/>
        <color theme="1"/>
        <rFont val="Calibri"/>
        <family val="2"/>
        <scheme val="minor"/>
      </rPr>
      <t>0,6</t>
    </r>
  </si>
  <si>
    <r>
      <rPr>
        <sz val="12"/>
        <color theme="1"/>
        <rFont val="Calibri"/>
        <family val="2"/>
        <scheme val="minor"/>
      </rPr>
      <t>0,4 à 0,7</t>
    </r>
  </si>
  <si>
    <r>
      <rPr>
        <sz val="12"/>
        <color theme="1"/>
        <rFont val="Calibri"/>
        <family val="2"/>
        <scheme val="minor"/>
      </rPr>
      <t>0,3</t>
    </r>
  </si>
  <si>
    <r>
      <rPr>
        <sz val="12"/>
        <color theme="1"/>
        <rFont val="Calibri"/>
        <family val="2"/>
        <scheme val="minor"/>
      </rPr>
      <t>0,2 à 0,5</t>
    </r>
  </si>
  <si>
    <r>
      <rPr>
        <sz val="12"/>
        <color theme="1"/>
        <rFont val="Calibri"/>
        <family val="2"/>
        <scheme val="minor"/>
      </rPr>
      <t>0,8</t>
    </r>
  </si>
  <si>
    <r>
      <rPr>
        <sz val="12"/>
        <color theme="1"/>
        <rFont val="Calibri"/>
        <family val="2"/>
        <scheme val="minor"/>
      </rPr>
      <t>0,6 à 1,0</t>
    </r>
  </si>
  <si>
    <r>
      <rPr>
        <sz val="12"/>
        <rFont val="Calibri"/>
        <family val="2"/>
        <scheme val="minor"/>
      </rPr>
      <t xml:space="preserve">  Thyroïde - médullaire</t>
    </r>
  </si>
  <si>
    <r>
      <rPr>
        <sz val="12"/>
        <color theme="1"/>
        <rFont val="Calibri"/>
        <family val="2"/>
        <scheme val="minor"/>
      </rPr>
      <t>0,2</t>
    </r>
  </si>
  <si>
    <r>
      <rPr>
        <sz val="12"/>
        <color theme="1"/>
        <rFont val="Calibri"/>
        <family val="2"/>
        <scheme val="minor"/>
      </rPr>
      <t>0,1 à 0,2</t>
    </r>
  </si>
  <si>
    <r>
      <rPr>
        <sz val="12"/>
        <color theme="1"/>
        <rFont val="Calibri"/>
        <family val="2"/>
        <scheme val="minor"/>
      </rPr>
      <t>0,2</t>
    </r>
  </si>
  <si>
    <r>
      <rPr>
        <sz val="12"/>
        <color theme="1"/>
        <rFont val="Calibri"/>
        <family val="2"/>
        <scheme val="minor"/>
      </rPr>
      <t>0,1 à 0,3</t>
    </r>
  </si>
  <si>
    <r>
      <rPr>
        <sz val="12"/>
        <color theme="1"/>
        <rFont val="Calibri"/>
        <family val="2"/>
        <scheme val="minor"/>
      </rPr>
      <t>0,1</t>
    </r>
  </si>
  <si>
    <r>
      <rPr>
        <sz val="12"/>
        <color theme="1"/>
        <rFont val="Calibri"/>
        <family val="2"/>
        <scheme val="minor"/>
      </rPr>
      <t>0,1 à 0,2</t>
    </r>
  </si>
  <si>
    <r>
      <rPr>
        <sz val="12"/>
        <rFont val="Calibri"/>
        <family val="2"/>
        <scheme val="minor"/>
      </rPr>
      <t xml:space="preserve">  Thyroïde - papillaire</t>
    </r>
  </si>
  <si>
    <r>
      <rPr>
        <sz val="12"/>
        <rFont val="Calibri"/>
        <family val="2"/>
        <scheme val="minor"/>
      </rPr>
      <t>Leucémie</t>
    </r>
  </si>
  <si>
    <r>
      <rPr>
        <sz val="12"/>
        <rFont val="Calibri"/>
        <family val="2"/>
        <scheme val="minor"/>
      </rPr>
      <t xml:space="preserve">  Leucémie lymphoblastique aiguë</t>
    </r>
  </si>
  <si>
    <r>
      <rPr>
        <sz val="12"/>
        <color theme="1"/>
        <rFont val="Calibri"/>
        <family val="2"/>
        <scheme val="minor"/>
      </rPr>
      <t>1,6</t>
    </r>
  </si>
  <si>
    <r>
      <rPr>
        <sz val="12"/>
        <color theme="1"/>
        <rFont val="Calibri"/>
        <family val="2"/>
        <scheme val="minor"/>
      </rPr>
      <t>1,7</t>
    </r>
  </si>
  <si>
    <r>
      <rPr>
        <sz val="12"/>
        <color theme="1"/>
        <rFont val="Calibri"/>
        <family val="2"/>
        <scheme val="minor"/>
      </rPr>
      <t>1,4 à 2,0</t>
    </r>
  </si>
  <si>
    <r>
      <rPr>
        <sz val="12"/>
        <rFont val="Calibri"/>
        <family val="2"/>
        <scheme val="minor"/>
      </rPr>
      <t xml:space="preserve">  Leucémie monocytaire aiguë</t>
    </r>
  </si>
  <si>
    <r>
      <rPr>
        <sz val="12"/>
        <color theme="1"/>
        <rFont val="Calibri"/>
        <family val="2"/>
        <scheme val="minor"/>
      </rPr>
      <t>0,1</t>
    </r>
  </si>
  <si>
    <r>
      <rPr>
        <sz val="12"/>
        <color theme="1"/>
        <rFont val="Calibri"/>
        <family val="2"/>
        <scheme val="minor"/>
      </rPr>
      <t>0,1 à 0,2</t>
    </r>
  </si>
  <si>
    <r>
      <rPr>
        <sz val="12"/>
        <color theme="1"/>
        <rFont val="Calibri"/>
        <family val="2"/>
        <scheme val="minor"/>
      </rPr>
      <t>10</t>
    </r>
  </si>
  <si>
    <r>
      <rPr>
        <sz val="12"/>
        <color theme="1"/>
        <rFont val="Calibri"/>
        <family val="2"/>
        <scheme val="minor"/>
      </rPr>
      <t>0,1</t>
    </r>
  </si>
  <si>
    <r>
      <rPr>
        <sz val="12"/>
        <color theme="1"/>
        <rFont val="Calibri"/>
        <family val="2"/>
        <scheme val="minor"/>
      </rPr>
      <t>0,1 à 0,2</t>
    </r>
  </si>
  <si>
    <r>
      <rPr>
        <sz val="12"/>
        <color theme="1"/>
        <rFont val="Calibri"/>
        <family val="2"/>
        <scheme val="minor"/>
      </rPr>
      <t>9</t>
    </r>
  </si>
  <si>
    <r>
      <rPr>
        <sz val="12"/>
        <color theme="1"/>
        <rFont val="Calibri"/>
        <family val="2"/>
        <scheme val="minor"/>
      </rPr>
      <t>0,1</t>
    </r>
  </si>
  <si>
    <r>
      <rPr>
        <sz val="12"/>
        <color theme="1"/>
        <rFont val="Calibri"/>
        <family val="2"/>
        <scheme val="minor"/>
      </rPr>
      <t>0,0 à 0,2</t>
    </r>
  </si>
  <si>
    <r>
      <rPr>
        <sz val="12"/>
        <rFont val="Calibri"/>
        <family val="2"/>
        <scheme val="minor"/>
      </rPr>
      <t xml:space="preserve">  Leucémie aiguë myéloïde</t>
    </r>
  </si>
  <si>
    <r>
      <rPr>
        <sz val="12"/>
        <color theme="1"/>
        <rFont val="Calibri"/>
        <family val="2"/>
        <scheme val="minor"/>
      </rPr>
      <t>4,6</t>
    </r>
  </si>
  <si>
    <r>
      <rPr>
        <sz val="12"/>
        <color theme="1"/>
        <rFont val="Calibri"/>
        <family val="2"/>
        <scheme val="minor"/>
      </rPr>
      <t>4,3 à 5,0</t>
    </r>
  </si>
  <si>
    <r>
      <rPr>
        <sz val="12"/>
        <color theme="1"/>
        <rFont val="Calibri"/>
        <family val="2"/>
        <scheme val="minor"/>
      </rPr>
      <t>3,4 à 4,2</t>
    </r>
  </si>
  <si>
    <r>
      <rPr>
        <sz val="12"/>
        <rFont val="Calibri"/>
        <family val="2"/>
        <scheme val="minor"/>
      </rPr>
      <t xml:space="preserve">  Leucémie lymphoïde chronique</t>
    </r>
  </si>
  <si>
    <r>
      <rPr>
        <sz val="12"/>
        <color theme="1"/>
        <rFont val="Calibri"/>
        <family val="2"/>
        <scheme val="minor"/>
      </rPr>
      <t>4,3 à 5,0</t>
    </r>
  </si>
  <si>
    <r>
      <rPr>
        <sz val="12"/>
        <rFont val="Calibri"/>
        <family val="2"/>
        <scheme val="minor"/>
      </rPr>
      <t xml:space="preserve">  Leucémie myéloïde chronique</t>
    </r>
  </si>
  <si>
    <r>
      <rPr>
        <sz val="12"/>
        <color theme="1"/>
        <rFont val="Calibri"/>
        <family val="2"/>
        <scheme val="minor"/>
      </rPr>
      <t>2,1</t>
    </r>
  </si>
  <si>
    <r>
      <rPr>
        <sz val="12"/>
        <color theme="1"/>
        <rFont val="Calibri"/>
        <family val="2"/>
        <scheme val="minor"/>
      </rPr>
      <t>1,4</t>
    </r>
  </si>
  <si>
    <r>
      <rPr>
        <sz val="12"/>
        <color theme="1"/>
        <rFont val="Calibri"/>
        <family val="2"/>
        <scheme val="minor"/>
      </rPr>
      <t>1,1 à 1,7</t>
    </r>
  </si>
  <si>
    <r>
      <rPr>
        <sz val="12"/>
        <rFont val="Calibri"/>
        <family val="2"/>
        <scheme val="minor"/>
      </rPr>
      <t>Lymphome</t>
    </r>
  </si>
  <si>
    <r>
      <rPr>
        <sz val="12"/>
        <rFont val="Calibri"/>
        <family val="2"/>
        <scheme val="minor"/>
      </rPr>
      <t xml:space="preserve">  Lymphome de Hodgkin</t>
    </r>
  </si>
  <si>
    <r>
      <rPr>
        <sz val="12"/>
        <color theme="1"/>
        <rFont val="Calibri"/>
        <family val="2"/>
        <scheme val="minor"/>
      </rPr>
      <t>2,9</t>
    </r>
  </si>
  <si>
    <r>
      <rPr>
        <sz val="12"/>
        <color theme="1"/>
        <rFont val="Calibri"/>
        <family val="2"/>
        <scheme val="minor"/>
      </rPr>
      <t>3,2</t>
    </r>
  </si>
  <si>
    <r>
      <rPr>
        <sz val="12"/>
        <color theme="1"/>
        <rFont val="Calibri"/>
        <family val="2"/>
        <scheme val="minor"/>
      </rPr>
      <t>2,8 à 3,6</t>
    </r>
  </si>
  <si>
    <r>
      <rPr>
        <sz val="12"/>
        <rFont val="Calibri"/>
        <family val="2"/>
        <scheme val="minor"/>
      </rPr>
      <t xml:space="preserve">  Lymphome non hodgkinien</t>
    </r>
  </si>
  <si>
    <r>
      <rPr>
        <sz val="12"/>
        <rFont val="Calibri"/>
        <family val="2"/>
        <scheme val="minor"/>
      </rPr>
      <t xml:space="preserve">    Lymphome non hodgkinien - extranodal</t>
    </r>
  </si>
  <si>
    <r>
      <rPr>
        <sz val="12"/>
        <rFont val="Calibri"/>
        <family val="2"/>
        <scheme val="minor"/>
      </rPr>
      <t xml:space="preserve">    Lymphome non hodgkinien - nodal</t>
    </r>
  </si>
  <si>
    <r>
      <rPr>
        <sz val="12"/>
        <color theme="1"/>
        <rFont val="Calibri"/>
        <family val="2"/>
        <scheme val="minor"/>
      </rPr>
      <t>10,0</t>
    </r>
  </si>
  <si>
    <r>
      <rPr>
        <sz val="12"/>
        <color theme="1"/>
        <rFont val="Calibri"/>
        <family val="2"/>
        <scheme val="minor"/>
      </rPr>
      <t>9,3 à 10,7</t>
    </r>
  </si>
  <si>
    <r>
      <rPr>
        <sz val="12"/>
        <rFont val="Calibri"/>
        <family val="2"/>
        <scheme val="minor"/>
      </rPr>
      <t>Myélome</t>
    </r>
  </si>
  <si>
    <r>
      <rPr>
        <sz val="12"/>
        <color theme="1"/>
        <rFont val="Calibri"/>
        <family val="2"/>
        <scheme val="minor"/>
      </rPr>
      <t>8,1</t>
    </r>
  </si>
  <si>
    <r>
      <rPr>
        <sz val="12"/>
        <color theme="1"/>
        <rFont val="Calibri"/>
        <family val="2"/>
        <scheme val="minor"/>
      </rPr>
      <t>9,6</t>
    </r>
  </si>
  <si>
    <r>
      <rPr>
        <sz val="12"/>
        <rFont val="Calibri"/>
        <family val="2"/>
        <scheme val="minor"/>
      </rPr>
      <t>Mélanome de la peau</t>
    </r>
  </si>
  <si>
    <r>
      <rPr>
        <sz val="12"/>
        <rFont val="Calibri"/>
        <family val="2"/>
        <scheme val="minor"/>
      </rPr>
      <t>Mélanome (non cutané)</t>
    </r>
  </si>
  <si>
    <r>
      <rPr>
        <sz val="12"/>
        <color theme="1"/>
        <rFont val="Calibri"/>
        <family val="2"/>
        <scheme val="minor"/>
      </rPr>
      <t>1,2</t>
    </r>
  </si>
  <si>
    <r>
      <rPr>
        <sz val="12"/>
        <color theme="1"/>
        <rFont val="Calibri"/>
        <family val="2"/>
        <scheme val="minor"/>
      </rPr>
      <t>1,2</t>
    </r>
  </si>
  <si>
    <r>
      <rPr>
        <sz val="12"/>
        <color theme="1"/>
        <rFont val="Calibri"/>
        <family val="2"/>
        <scheme val="minor"/>
      </rPr>
      <t>1,1</t>
    </r>
  </si>
  <si>
    <r>
      <rPr>
        <sz val="12"/>
        <rFont val="Calibri"/>
        <family val="2"/>
        <scheme val="minor"/>
      </rPr>
      <t xml:space="preserve">  Mélanome - muqueuse</t>
    </r>
  </si>
  <si>
    <r>
      <rPr>
        <sz val="12"/>
        <color theme="1"/>
        <rFont val="Calibri"/>
        <family val="2"/>
        <scheme val="minor"/>
      </rPr>
      <t>0,4</t>
    </r>
  </si>
  <si>
    <r>
      <rPr>
        <sz val="12"/>
        <color theme="1"/>
        <rFont val="Calibri"/>
        <family val="2"/>
        <scheme val="minor"/>
      </rPr>
      <t>22</t>
    </r>
  </si>
  <si>
    <r>
      <rPr>
        <sz val="12"/>
        <color theme="1"/>
        <rFont val="Calibri"/>
        <family val="2"/>
        <scheme val="minor"/>
      </rPr>
      <t>0,3</t>
    </r>
  </si>
  <si>
    <r>
      <rPr>
        <sz val="12"/>
        <color theme="1"/>
        <rFont val="Calibri"/>
        <family val="2"/>
        <scheme val="minor"/>
      </rPr>
      <t>0,2 à 0,5</t>
    </r>
  </si>
  <si>
    <r>
      <rPr>
        <sz val="12"/>
        <color theme="1"/>
        <rFont val="Calibri"/>
        <family val="2"/>
        <scheme val="minor"/>
      </rPr>
      <t>0,4</t>
    </r>
  </si>
  <si>
    <r>
      <rPr>
        <sz val="12"/>
        <color theme="1"/>
        <rFont val="Calibri"/>
        <family val="2"/>
        <scheme val="minor"/>
      </rPr>
      <t>0,3 à 0,6</t>
    </r>
  </si>
  <si>
    <r>
      <rPr>
        <sz val="12"/>
        <rFont val="Calibri"/>
        <family val="2"/>
        <scheme val="minor"/>
      </rPr>
      <t xml:space="preserve">  Mélanome - oculaire</t>
    </r>
  </si>
  <si>
    <r>
      <rPr>
        <sz val="12"/>
        <color theme="1"/>
        <rFont val="Calibri"/>
        <family val="2"/>
        <scheme val="minor"/>
      </rPr>
      <t>0,8</t>
    </r>
  </si>
  <si>
    <r>
      <rPr>
        <sz val="12"/>
        <color theme="1"/>
        <rFont val="Calibri"/>
        <family val="2"/>
        <scheme val="minor"/>
      </rPr>
      <t>58</t>
    </r>
  </si>
  <si>
    <r>
      <rPr>
        <sz val="12"/>
        <color theme="1"/>
        <rFont val="Calibri"/>
        <family val="2"/>
        <scheme val="minor"/>
      </rPr>
      <t>0,7</t>
    </r>
  </si>
  <si>
    <r>
      <rPr>
        <sz val="12"/>
        <color theme="1"/>
        <rFont val="Calibri"/>
        <family val="2"/>
        <scheme val="minor"/>
      </rPr>
      <t>0,5 à 0,9</t>
    </r>
  </si>
  <si>
    <r>
      <rPr>
        <sz val="12"/>
        <rFont val="Calibri"/>
        <family val="2"/>
        <scheme val="minor"/>
      </rPr>
      <t>Poumon</t>
    </r>
  </si>
  <si>
    <r>
      <rPr>
        <sz val="12"/>
        <rFont val="Calibri"/>
        <family val="2"/>
        <scheme val="minor"/>
      </rPr>
      <t xml:space="preserve">  Poumon - adénocarcinome</t>
    </r>
  </si>
  <si>
    <r>
      <rPr>
        <sz val="12"/>
        <color theme="1"/>
        <rFont val="Calibri"/>
        <family val="2"/>
        <scheme val="minor"/>
      </rPr>
      <t>21,1</t>
    </r>
  </si>
  <si>
    <r>
      <rPr>
        <sz val="12"/>
        <rFont val="Calibri"/>
        <family val="2"/>
        <scheme val="minor"/>
      </rPr>
      <t xml:space="preserve">  Poumon - grandes cellules</t>
    </r>
  </si>
  <si>
    <r>
      <rPr>
        <sz val="12"/>
        <color theme="1"/>
        <rFont val="Calibri"/>
        <family val="2"/>
        <scheme val="minor"/>
      </rPr>
      <t>0,7</t>
    </r>
  </si>
  <si>
    <r>
      <rPr>
        <sz val="12"/>
        <color theme="1"/>
        <rFont val="Calibri"/>
        <family val="2"/>
        <scheme val="minor"/>
      </rPr>
      <t>0,6 à 0,9</t>
    </r>
  </si>
  <si>
    <r>
      <rPr>
        <sz val="12"/>
        <color theme="1"/>
        <rFont val="Calibri"/>
        <family val="2"/>
        <scheme val="minor"/>
      </rPr>
      <t>0,7</t>
    </r>
  </si>
  <si>
    <r>
      <rPr>
        <sz val="12"/>
        <color theme="1"/>
        <rFont val="Calibri"/>
        <family val="2"/>
        <scheme val="minor"/>
      </rPr>
      <t>0,6 à 1,0</t>
    </r>
  </si>
  <si>
    <r>
      <rPr>
        <sz val="12"/>
        <color theme="1"/>
        <rFont val="Calibri"/>
        <family val="2"/>
        <scheme val="minor"/>
      </rPr>
      <t>0,7</t>
    </r>
  </si>
  <si>
    <r>
      <rPr>
        <sz val="12"/>
        <color theme="1"/>
        <rFont val="Calibri"/>
        <family val="2"/>
        <scheme val="minor"/>
      </rPr>
      <t>0,5 à 0,9</t>
    </r>
  </si>
  <si>
    <r>
      <rPr>
        <sz val="12"/>
        <rFont val="Calibri"/>
        <family val="2"/>
        <scheme val="minor"/>
      </rPr>
      <t xml:space="preserve">  Poumon - petites cellules</t>
    </r>
  </si>
  <si>
    <r>
      <rPr>
        <sz val="12"/>
        <color theme="1"/>
        <rFont val="Calibri"/>
        <family val="2"/>
        <scheme val="minor"/>
      </rPr>
      <t>5,8</t>
    </r>
  </si>
  <si>
    <r>
      <rPr>
        <sz val="12"/>
        <color theme="1"/>
        <rFont val="Calibri"/>
        <family val="2"/>
        <scheme val="minor"/>
      </rPr>
      <t>452</t>
    </r>
  </si>
  <si>
    <r>
      <rPr>
        <sz val="12"/>
        <color theme="1"/>
        <rFont val="Calibri"/>
        <family val="2"/>
        <scheme val="minor"/>
      </rPr>
      <t>5,0</t>
    </r>
  </si>
  <si>
    <r>
      <rPr>
        <sz val="12"/>
        <rFont val="Calibri"/>
        <family val="2"/>
        <scheme val="minor"/>
      </rPr>
      <t xml:space="preserve">  Poumon - cellules squameuses</t>
    </r>
  </si>
  <si>
    <r>
      <rPr>
        <sz val="12"/>
        <color theme="1"/>
        <rFont val="Calibri"/>
        <family val="2"/>
        <scheme val="minor"/>
      </rPr>
      <t>12,3</t>
    </r>
  </si>
  <si>
    <r>
      <rPr>
        <sz val="12"/>
        <color theme="1"/>
        <rFont val="Calibri"/>
        <family val="2"/>
        <scheme val="minor"/>
      </rPr>
      <t>6,6</t>
    </r>
  </si>
  <si>
    <r>
      <rPr>
        <sz val="12"/>
        <color theme="1"/>
        <rFont val="Calibri"/>
        <family val="2"/>
        <scheme val="minor"/>
      </rPr>
      <t>Vessie</t>
    </r>
  </si>
  <si>
    <r>
      <rPr>
        <sz val="12"/>
        <color theme="1"/>
        <rFont val="Calibri"/>
        <family val="2"/>
        <scheme val="minor"/>
      </rPr>
      <t>22,8</t>
    </r>
  </si>
  <si>
    <r>
      <rPr>
        <sz val="12"/>
        <color theme="1"/>
        <rFont val="Calibri"/>
        <family val="2"/>
        <scheme val="minor"/>
      </rPr>
      <t>Rein</t>
    </r>
  </si>
  <si>
    <r>
      <rPr>
        <sz val="12"/>
        <color theme="1"/>
        <rFont val="Calibri"/>
        <family val="2"/>
        <scheme val="minor"/>
      </rPr>
      <t>14,9</t>
    </r>
  </si>
  <si>
    <r>
      <rPr>
        <sz val="12"/>
        <color theme="1"/>
        <rFont val="Calibri"/>
        <family val="2"/>
        <scheme val="minor"/>
      </rPr>
      <t>21,3</t>
    </r>
  </si>
  <si>
    <r>
      <rPr>
        <b/>
        <sz val="12"/>
        <rFont val="Calibri"/>
        <family val="2"/>
        <scheme val="minor"/>
      </rPr>
      <t>Type de cancer</t>
    </r>
  </si>
  <si>
    <r>
      <rPr>
        <b/>
        <sz val="12"/>
        <color theme="1"/>
        <rFont val="Calibri"/>
        <family val="2"/>
        <scheme val="minor"/>
      </rPr>
      <t>Tous les cancers</t>
    </r>
  </si>
  <si>
    <r>
      <rPr>
        <sz val="12"/>
        <color theme="1"/>
        <rFont val="Calibri"/>
        <family val="2"/>
        <scheme val="minor"/>
      </rPr>
      <t>Vessie</t>
    </r>
  </si>
  <si>
    <r>
      <rPr>
        <sz val="12"/>
        <color theme="1"/>
        <rFont val="Calibri"/>
        <family val="2"/>
        <scheme val="minor"/>
      </rPr>
      <t>Cerveau</t>
    </r>
  </si>
  <si>
    <r>
      <rPr>
        <sz val="12"/>
        <color theme="1"/>
        <rFont val="Calibri"/>
        <family val="2"/>
        <scheme val="minor"/>
      </rPr>
      <t>Sein (femmes)</t>
    </r>
  </si>
  <si>
    <r>
      <rPr>
        <sz val="12"/>
        <color theme="1"/>
        <rFont val="Calibri"/>
        <family val="2"/>
        <scheme val="minor"/>
      </rPr>
      <t>S.O.</t>
    </r>
  </si>
  <si>
    <r>
      <rPr>
        <sz val="12"/>
        <color theme="1"/>
        <rFont val="Calibri"/>
        <family val="2"/>
        <scheme val="minor"/>
      </rPr>
      <t>S.O.</t>
    </r>
  </si>
  <si>
    <r>
      <rPr>
        <sz val="12"/>
        <color theme="1"/>
        <rFont val="Calibri"/>
        <family val="2"/>
        <scheme val="minor"/>
      </rPr>
      <t>Col de l’utérus</t>
    </r>
  </si>
  <si>
    <r>
      <rPr>
        <sz val="12"/>
        <color theme="1"/>
        <rFont val="Calibri"/>
        <family val="2"/>
        <scheme val="minor"/>
      </rPr>
      <t>S.O.</t>
    </r>
  </si>
  <si>
    <r>
      <rPr>
        <sz val="12"/>
        <color theme="1"/>
        <rFont val="Calibri"/>
        <family val="2"/>
        <scheme val="minor"/>
      </rPr>
      <t>S.O.</t>
    </r>
  </si>
  <si>
    <r>
      <rPr>
        <sz val="12"/>
        <color theme="1"/>
        <rFont val="Calibri"/>
        <family val="2"/>
        <scheme val="minor"/>
      </rPr>
      <t>Colorectal</t>
    </r>
  </si>
  <si>
    <r>
      <rPr>
        <sz val="12"/>
        <color theme="1"/>
        <rFont val="Calibri"/>
        <family val="2"/>
        <scheme val="minor"/>
      </rPr>
      <t>Œsophage</t>
    </r>
  </si>
  <si>
    <r>
      <rPr>
        <sz val="12"/>
        <color theme="1"/>
        <rFont val="Calibri"/>
        <family val="2"/>
        <scheme val="minor"/>
      </rPr>
      <t>Lymphome de Hodgkin</t>
    </r>
  </si>
  <si>
    <r>
      <rPr>
        <sz val="12"/>
        <color theme="1"/>
        <rFont val="Calibri"/>
        <family val="2"/>
        <scheme val="minor"/>
      </rPr>
      <t>Rein</t>
    </r>
  </si>
  <si>
    <r>
      <rPr>
        <sz val="12"/>
        <color theme="1"/>
        <rFont val="Calibri"/>
        <family val="2"/>
        <scheme val="minor"/>
      </rPr>
      <t>Larynx</t>
    </r>
  </si>
  <si>
    <r>
      <rPr>
        <sz val="12"/>
        <color theme="1"/>
        <rFont val="Calibri"/>
        <family val="2"/>
        <scheme val="minor"/>
      </rPr>
      <t>Leucémie</t>
    </r>
  </si>
  <si>
    <r>
      <rPr>
        <sz val="12"/>
        <color theme="1"/>
        <rFont val="Calibri"/>
        <family val="2"/>
        <scheme val="minor"/>
      </rPr>
      <t>Foie</t>
    </r>
  </si>
  <si>
    <r>
      <rPr>
        <sz val="12"/>
        <color theme="1"/>
        <rFont val="Calibri"/>
        <family val="2"/>
        <scheme val="minor"/>
      </rPr>
      <t>Poumon</t>
    </r>
  </si>
  <si>
    <r>
      <rPr>
        <sz val="12"/>
        <color theme="1"/>
        <rFont val="Calibri"/>
        <family val="2"/>
        <scheme val="minor"/>
      </rPr>
      <t>Mélanome</t>
    </r>
  </si>
  <si>
    <r>
      <rPr>
        <sz val="12"/>
        <color theme="1"/>
        <rFont val="Calibri"/>
        <family val="2"/>
        <scheme val="minor"/>
      </rPr>
      <t>Myélome</t>
    </r>
  </si>
  <si>
    <r>
      <rPr>
        <sz val="12"/>
        <color theme="1"/>
        <rFont val="Calibri"/>
        <family val="2"/>
        <scheme val="minor"/>
      </rPr>
      <t>Lymphome non hodgkinien</t>
    </r>
  </si>
  <si>
    <r>
      <rPr>
        <sz val="12"/>
        <color theme="1"/>
        <rFont val="Calibri"/>
        <family val="2"/>
        <scheme val="minor"/>
      </rPr>
      <t>Cavité buccale et pharynx</t>
    </r>
  </si>
  <si>
    <r>
      <rPr>
        <sz val="12"/>
        <color theme="1"/>
        <rFont val="Calibri"/>
        <family val="2"/>
        <scheme val="minor"/>
      </rPr>
      <t>Ovaire</t>
    </r>
  </si>
  <si>
    <r>
      <rPr>
        <sz val="12"/>
        <color theme="1"/>
        <rFont val="Calibri"/>
        <family val="2"/>
        <scheme val="minor"/>
      </rPr>
      <t>S.O.</t>
    </r>
  </si>
  <si>
    <r>
      <rPr>
        <sz val="12"/>
        <color theme="1"/>
        <rFont val="Calibri"/>
        <family val="2"/>
        <scheme val="minor"/>
      </rPr>
      <t>Pancréas</t>
    </r>
  </si>
  <si>
    <r>
      <rPr>
        <sz val="12"/>
        <color theme="1"/>
        <rFont val="Calibri"/>
        <family val="2"/>
        <scheme val="minor"/>
      </rPr>
      <t>Prostate</t>
    </r>
  </si>
  <si>
    <r>
      <rPr>
        <sz val="12"/>
        <color theme="1"/>
        <rFont val="Calibri"/>
        <family val="2"/>
        <scheme val="minor"/>
      </rPr>
      <t>S.O.</t>
    </r>
  </si>
  <si>
    <r>
      <rPr>
        <sz val="12"/>
        <color theme="1"/>
        <rFont val="Calibri"/>
        <family val="2"/>
        <scheme val="minor"/>
      </rPr>
      <t>S.O.</t>
    </r>
  </si>
  <si>
    <r>
      <rPr>
        <sz val="12"/>
        <color theme="1"/>
        <rFont val="Calibri"/>
        <family val="2"/>
        <scheme val="minor"/>
      </rPr>
      <t>Estomac</t>
    </r>
  </si>
  <si>
    <r>
      <rPr>
        <sz val="12"/>
        <color theme="1"/>
        <rFont val="Calibri"/>
        <family val="2"/>
        <scheme val="minor"/>
      </rPr>
      <t>Testicules</t>
    </r>
  </si>
  <si>
    <r>
      <rPr>
        <sz val="12"/>
        <color theme="1"/>
        <rFont val="Calibri"/>
        <family val="2"/>
        <scheme val="minor"/>
      </rPr>
      <t>S.O.</t>
    </r>
  </si>
  <si>
    <r>
      <rPr>
        <sz val="12"/>
        <color theme="1"/>
        <rFont val="Calibri"/>
        <family val="2"/>
        <scheme val="minor"/>
      </rPr>
      <t>S.O.</t>
    </r>
  </si>
  <si>
    <r>
      <rPr>
        <sz val="12"/>
        <color theme="1"/>
        <rFont val="Calibri"/>
        <family val="2"/>
        <scheme val="minor"/>
      </rPr>
      <t>Thyroïde</t>
    </r>
  </si>
  <si>
    <r>
      <rPr>
        <sz val="12"/>
        <color theme="1"/>
        <rFont val="Calibri"/>
        <family val="2"/>
        <scheme val="minor"/>
      </rPr>
      <t>Utérus</t>
    </r>
  </si>
  <si>
    <r>
      <rPr>
        <sz val="12"/>
        <color theme="1"/>
        <rFont val="Calibri"/>
        <family val="2"/>
        <scheme val="minor"/>
      </rPr>
      <t>S.O.</t>
    </r>
  </si>
  <si>
    <r>
      <rPr>
        <sz val="12"/>
        <color theme="1"/>
        <rFont val="Calibri"/>
        <family val="2"/>
        <scheme val="minor"/>
      </rPr>
      <t>S.O.</t>
    </r>
  </si>
  <si>
    <r>
      <rPr>
        <b/>
        <sz val="12"/>
        <color theme="1"/>
        <rFont val="Calibri"/>
        <family val="2"/>
        <scheme val="minor"/>
      </rPr>
      <t>Source de données :</t>
    </r>
    <r>
      <rPr>
        <sz val="12"/>
        <color theme="1"/>
        <rFont val="Calibri"/>
        <family val="2"/>
        <scheme val="minor"/>
      </rPr>
      <t xml:space="preserve"> Registre des cas de cancer de l’Ontario (décembre 2022), Santé Ontario (Action Cancer Ontario)</t>
    </r>
  </si>
  <si>
    <r>
      <rPr>
        <b/>
        <sz val="12"/>
        <color theme="1"/>
        <rFont val="Calibri"/>
        <family val="2"/>
        <scheme val="minor"/>
      </rPr>
      <t>Abréviations :</t>
    </r>
  </si>
  <si>
    <t>Type de cancer</t>
  </si>
  <si>
    <t>Abréviations :</t>
  </si>
  <si>
    <t>TINA veut dire « Taux d’incidence normalisé selon l’âge »</t>
  </si>
  <si>
    <t>« S.O. » signifie « sans objet »</t>
  </si>
  <si>
    <r>
      <t>·</t>
    </r>
    <r>
      <rPr>
        <sz val="7"/>
        <color theme="1"/>
        <rFont val="Times New Roman"/>
        <family val="1"/>
      </rPr>
      <t xml:space="preserve">         </t>
    </r>
    <r>
      <rPr>
        <sz val="12"/>
        <color theme="1"/>
        <rFont val="Calibri"/>
        <family val="2"/>
        <scheme val="minor"/>
      </rPr>
      <t>Les taux sont pour 100 000 et normalisés selon la répartition par âge de la population standard canadienne de 2011.</t>
    </r>
  </si>
  <si>
    <r>
      <t>·</t>
    </r>
    <r>
      <rPr>
        <sz val="7"/>
        <color theme="1"/>
        <rFont val="Times New Roman"/>
        <family val="1"/>
      </rPr>
      <t xml:space="preserve">         </t>
    </r>
    <r>
      <rPr>
        <sz val="12"/>
        <color theme="1"/>
        <rFont val="Calibri"/>
        <family val="2"/>
        <scheme val="minor"/>
      </rPr>
      <t>Les projections sont basées uniquement sur les cas de tumeurs malignes.</t>
    </r>
  </si>
  <si>
    <r>
      <t>Source de données :</t>
    </r>
    <r>
      <rPr>
        <sz val="12"/>
        <color theme="1"/>
        <rFont val="Calibri"/>
        <family val="2"/>
        <scheme val="minor"/>
      </rPr>
      <t xml:space="preserve"> Registre des cas de cancer de l’Ontario (décembre 2022), Santé Ontario (Action Cancer Ontario)</t>
    </r>
  </si>
  <si>
    <t>IC signifie « intervalle de confiance »; S.O. signifie « sans objet »</t>
  </si>
  <si>
    <r>
      <t>·</t>
    </r>
    <r>
      <rPr>
        <sz val="7"/>
        <color theme="1"/>
        <rFont val="Times New Roman"/>
        <family val="1"/>
      </rPr>
      <t xml:space="preserve">         </t>
    </r>
    <r>
      <rPr>
        <sz val="12"/>
        <color theme="1"/>
        <rFont val="Calibri"/>
        <family val="2"/>
        <scheme val="minor"/>
      </rPr>
      <t>Seuls certains sous-sièges anatomiques et les sous-types histologiques des principaux cancers sélectionnés sont affichés. Par conséquent, les décomptes des sous-sièges et des sous-types indiqués peuvent ne pas correspondre au total pour chaque cancer.</t>
    </r>
  </si>
  <si>
    <r>
      <t>Abréviation :</t>
    </r>
    <r>
      <rPr>
        <sz val="12"/>
        <color theme="1"/>
        <rFont val="Calibri"/>
        <family val="2"/>
        <scheme val="minor"/>
      </rPr>
      <t xml:space="preserve"> S.O. signifie « sans objet »</t>
    </r>
  </si>
  <si>
    <r>
      <t>Tableau 2.S1</t>
    </r>
    <r>
      <rPr>
        <sz val="12"/>
        <color rgb="FF000000"/>
        <rFont val="Calibri"/>
        <family val="2"/>
        <scheme val="minor"/>
      </rPr>
      <t xml:space="preserve"> Nombre et taux d’incidence du cancer chez les enfants, par type de cancer, de zéro à 14 ans, Ontario, 2018 à 2022</t>
    </r>
  </si>
  <si>
    <r>
      <t>·</t>
    </r>
    <r>
      <rPr>
        <sz val="7"/>
        <color theme="1"/>
        <rFont val="Times New Roman"/>
        <family val="1"/>
      </rPr>
      <t xml:space="preserve">         </t>
    </r>
    <r>
      <rPr>
        <sz val="12"/>
        <color theme="1"/>
        <rFont val="Calibri"/>
        <family val="2"/>
        <scheme val="minor"/>
      </rPr>
      <t>TINA veut dire « Taux d’incidence normalisé selon l’âge »</t>
    </r>
  </si>
  <si>
    <r>
      <t>·</t>
    </r>
    <r>
      <rPr>
        <sz val="7"/>
        <color theme="1"/>
        <rFont val="Times New Roman"/>
        <family val="1"/>
      </rPr>
      <t xml:space="preserve">         </t>
    </r>
    <r>
      <rPr>
        <sz val="12"/>
        <color theme="1"/>
        <rFont val="Calibri"/>
        <family val="2"/>
        <scheme val="minor"/>
      </rPr>
      <t>IC signifie « intervalle de confiance »</t>
    </r>
  </si>
  <si>
    <r>
      <t>·</t>
    </r>
    <r>
      <rPr>
        <sz val="7"/>
        <color theme="1"/>
        <rFont val="Times New Roman"/>
        <family val="1"/>
      </rPr>
      <t xml:space="preserve">         </t>
    </r>
    <r>
      <rPr>
        <sz val="12"/>
        <color theme="1"/>
        <rFont val="Calibri"/>
        <family val="2"/>
        <scheme val="minor"/>
      </rPr>
      <t>SNC signifie « système nerveux central »</t>
    </r>
  </si>
  <si>
    <r>
      <t>·</t>
    </r>
    <r>
      <rPr>
        <sz val="7"/>
        <color theme="1"/>
        <rFont val="Times New Roman"/>
        <family val="1"/>
      </rPr>
      <t xml:space="preserve">         </t>
    </r>
    <r>
      <rPr>
        <sz val="12"/>
        <color theme="1"/>
        <rFont val="Calibri"/>
        <family val="2"/>
        <scheme val="minor"/>
      </rPr>
      <t>Les taux sont pour 1 000 000 personnes.</t>
    </r>
  </si>
  <si>
    <r>
      <t>·</t>
    </r>
    <r>
      <rPr>
        <sz val="7"/>
        <color theme="1"/>
        <rFont val="Times New Roman"/>
        <family val="1"/>
      </rPr>
      <t xml:space="preserve">         </t>
    </r>
    <r>
      <rPr>
        <sz val="12"/>
        <color theme="1"/>
        <rFont val="Calibri"/>
        <family val="2"/>
        <scheme val="minor"/>
      </rPr>
      <t>Le Pediatric Oncology Group of Ontario Networked Information System (POGONIS) classe le cancer chez les enfants selon la Classification internationale du cancer chez les enfants, troisième édition, qui comprend 12 groupes diagnostiques principaux.</t>
    </r>
  </si>
  <si>
    <r>
      <t>·</t>
    </r>
    <r>
      <rPr>
        <sz val="7"/>
        <color theme="1"/>
        <rFont val="Times New Roman"/>
        <family val="1"/>
      </rPr>
      <t xml:space="preserve">         </t>
    </r>
    <r>
      <rPr>
        <sz val="12"/>
        <color theme="1"/>
        <rFont val="Calibri"/>
        <family val="2"/>
        <scheme val="minor"/>
      </rPr>
      <t>L’incidence du cancer chez les enfants est déclarée sur une période de cinq ans en raison des variations de l’incidence annuelle et de la possibilité de divulgation des petites cellules.</t>
    </r>
  </si>
  <si>
    <r>
      <t>Source de données :</t>
    </r>
    <r>
      <rPr>
        <sz val="12"/>
        <color theme="1"/>
        <rFont val="Calibri"/>
        <family val="2"/>
        <scheme val="minor"/>
      </rPr>
      <t xml:space="preserve"> POGONIS (11 mai 2023), Pediatric Oncology Group of Ontario</t>
    </r>
  </si>
  <si>
    <t>Symboles :</t>
  </si>
  <si>
    <t>**Supprimé en raison d’un faible nombre de cas inférieur à six.</t>
  </si>
  <si>
    <t>†Le nombre a été arrondi pour assurer la confidentialité, et le taux associé et l’intervalle de confiance ont été ajustés pour tenir compte du nombre arrondi</t>
  </si>
  <si>
    <r>
      <t>·</t>
    </r>
    <r>
      <rPr>
        <sz val="7"/>
        <color theme="1"/>
        <rFont val="Times New Roman"/>
        <family val="1"/>
      </rPr>
      <t xml:space="preserve">         </t>
    </r>
    <r>
      <rPr>
        <sz val="12"/>
        <color theme="1"/>
        <rFont val="Calibri"/>
        <family val="2"/>
        <scheme val="minor"/>
      </rPr>
      <t>Les taux sont pour 100 000 personnes.</t>
    </r>
  </si>
  <si>
    <r>
      <t>·</t>
    </r>
    <r>
      <rPr>
        <sz val="7"/>
        <color theme="1"/>
        <rFont val="Times New Roman"/>
        <family val="1"/>
      </rPr>
      <t xml:space="preserve">         </t>
    </r>
    <r>
      <rPr>
        <sz val="12"/>
        <color theme="1"/>
        <rFont val="Calibri"/>
        <family val="2"/>
        <scheme val="minor"/>
      </rPr>
      <t>Exclut les cas n’ayant pas de renseignements sur l’âge.</t>
    </r>
  </si>
  <si>
    <r>
      <t>·</t>
    </r>
    <r>
      <rPr>
        <sz val="7"/>
        <color theme="1"/>
        <rFont val="Times New Roman"/>
        <family val="1"/>
      </rPr>
      <t xml:space="preserve">         </t>
    </r>
    <r>
      <rPr>
        <sz val="12"/>
        <color theme="1"/>
        <rFont val="Calibri"/>
        <family val="2"/>
        <scheme val="minor"/>
      </rPr>
      <t>Seuls certains sous-sièges et les sous-types histologiques des principaux cancers sélectionnés sont affichés. Par conséquent, les décomptes des sous-sièges et des sous-types peuvent ne pas correspondre au total pour chaque principal type de cancer.</t>
    </r>
  </si>
  <si>
    <t>VAP signifie « variation annuelle en pourcentage »</t>
  </si>
  <si>
    <r>
      <t>* Tendance statistiquement significative</t>
    </r>
    <r>
      <rPr>
        <sz val="12"/>
        <color theme="1"/>
        <rFont val="Calibri"/>
        <family val="2"/>
        <scheme val="minor"/>
      </rPr>
      <t xml:space="preserve"> </t>
    </r>
  </si>
  <si>
    <t>**Trop peu de cas pour calculer</t>
  </si>
  <si>
    <t>†La tendance du cancer de la vessie commence en 1989 en raison de changements de classification</t>
  </si>
  <si>
    <r>
      <t>·</t>
    </r>
    <r>
      <rPr>
        <sz val="7"/>
        <color theme="1"/>
        <rFont val="Times New Roman"/>
        <family val="1"/>
      </rPr>
      <t xml:space="preserve">         </t>
    </r>
    <r>
      <rPr>
        <sz val="12"/>
        <color theme="1"/>
        <rFont val="Calibri"/>
        <family val="2"/>
        <scheme val="minor"/>
      </rPr>
      <t>Les taux sont normalisés en fonction de la répartition par âge de la population standard canadienne de 2011.</t>
    </r>
  </si>
  <si>
    <r>
      <t>·</t>
    </r>
    <r>
      <rPr>
        <sz val="7"/>
        <color theme="1"/>
        <rFont val="Times New Roman"/>
        <family val="1"/>
      </rPr>
      <t xml:space="preserve">         </t>
    </r>
    <r>
      <rPr>
        <sz val="12"/>
        <color theme="1"/>
        <rFont val="Calibri"/>
        <family val="2"/>
        <scheme val="minor"/>
      </rPr>
      <t>Seuls certains sous-sièges anatomiques et les sous-types histologiques des principaux cancers sélectionnés sont affichés.</t>
    </r>
  </si>
  <si>
    <r>
      <t>Source de données :</t>
    </r>
    <r>
      <rPr>
        <sz val="12"/>
        <color rgb="FF333333"/>
        <rFont val="Calibri"/>
        <family val="2"/>
        <scheme val="minor"/>
      </rPr>
      <t> Registre des cas de cancer de l’Ontario (décembre 2022), Santé Ontario (Action Cancer Ontario)</t>
    </r>
  </si>
  <si>
    <r>
      <t xml:space="preserve">Tableau 3.1 </t>
    </r>
    <r>
      <rPr>
        <sz val="12"/>
        <color theme="1"/>
        <rFont val="Calibri"/>
        <family val="2"/>
        <scheme val="minor"/>
      </rPr>
      <t>Nombre prévu de cas de mortalité et taux normalisés selon l’âge par type de cancer et sexe binaire, Ontario, 2024</t>
    </r>
  </si>
  <si>
    <t>TMNA signifie « taux de mortalité normalisé selon l’âge »</t>
  </si>
  <si>
    <r>
      <t>Source de données :</t>
    </r>
    <r>
      <rPr>
        <sz val="12"/>
        <color theme="1"/>
        <rFont val="Calibri"/>
        <family val="2"/>
        <scheme val="minor"/>
      </rPr>
      <t xml:space="preserve"> Registre des cas de cancer de l’Ontario (février 2023), Santé Ontario (Action Cancer Ontario)</t>
    </r>
  </si>
  <si>
    <r>
      <t xml:space="preserve">Tableau 3.2 </t>
    </r>
    <r>
      <rPr>
        <sz val="12"/>
        <color theme="1"/>
        <rFont val="Calibri"/>
        <family val="2"/>
        <scheme val="minor"/>
      </rPr>
      <t>Nombre prévu de cas de mortalité et taux par âge par type de cancer et groupe d’âge, Ontario, 2024</t>
    </r>
  </si>
  <si>
    <r>
      <t xml:space="preserve">Tableau 3.3 </t>
    </r>
    <r>
      <rPr>
        <sz val="12"/>
        <color theme="1"/>
        <rFont val="Calibri"/>
        <family val="2"/>
        <scheme val="minor"/>
      </rPr>
      <t>Probabilité à vie de décéder d’un cancer par type de cancer et sexe binaire, Ontario, 2016 à 2020</t>
    </r>
  </si>
  <si>
    <r>
      <rPr>
        <b/>
        <sz val="12"/>
        <rFont val="Calibri"/>
        <family val="2"/>
        <scheme val="minor"/>
      </rPr>
      <t>Abréviation:</t>
    </r>
    <r>
      <rPr>
        <sz val="12"/>
        <rFont val="Calibri"/>
        <family val="2"/>
        <scheme val="minor"/>
      </rPr>
      <t xml:space="preserve"> TINA veut dire « Taux d’incidence normalisé selon l’âge »</t>
    </r>
  </si>
  <si>
    <t>Remarques:</t>
  </si>
  <si>
    <t>•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</si>
  <si>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xml:space="preserve">•	Les taux sont pour 100 000 et sont normalisés en fonction de la répartition par âge de la population standard canadienne en 2011. </t>
  </si>
  <si>
    <t>•	Les données pour les années de diagnostic 2021 et 2022 sont provisoires; elles ne comprennent pas les quelques 1,4 % des cas de personnes qui sont identifiées comme ayant le cancer seulement au moment du décès, car cette information n’était pas disponible dans le Registre des cas de cancer de l’Ontario au moment de l’analyse. De plus, les données pour l’année de diagnostic 2022 comprennent certains cas qui étaient encore en cours de validation par le registre.</t>
  </si>
  <si>
    <r>
      <rPr>
        <b/>
        <sz val="11"/>
        <color theme="1"/>
        <rFont val="Calibri"/>
        <family val="2"/>
        <scheme val="minor"/>
      </rPr>
      <t>Source de données:</t>
    </r>
    <r>
      <rPr>
        <sz val="11"/>
        <color theme="1"/>
        <rFont val="Calibri"/>
        <family val="2"/>
        <scheme val="minor"/>
      </rPr>
      <t xml:space="preserve"> Registre des cas de cancer de l’Ontario (septembre 2023), Santé Ontario (Action Cancer Ontario) </t>
    </r>
  </si>
  <si>
    <t xml:space="preserve">•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 </t>
  </si>
  <si>
    <t>•	Dans ce chapitre, les statistiques selon le sexe font référence aux données sexuelles qui sont binaires et attribuées à la naissance. Pour de plus amples renseignements, consultez À propos de ce rapport : Statistiques selon le sexe.</t>
  </si>
  <si>
    <r>
      <t xml:space="preserve">Source de données: </t>
    </r>
    <r>
      <rPr>
        <sz val="12"/>
        <rFont val="Calibri"/>
        <family val="2"/>
        <scheme val="minor"/>
      </rPr>
      <t>Registre des cas de cancer de l’Ontario (septembre 2023), Santé Ontario (Action Cancer Ontario)</t>
    </r>
  </si>
  <si>
    <t>•	Les cas pour lesquels le stade était inconnu ou aucun stade n’avait été attribué par le RCCO ont été exclus de cette analyse. Au fil des années, les nombres de cas étaient les suivants : prostate n = 21 256 (à l’exclusion du stade inconnu ou non attribué = 4 503); sein n = 29 356 (à l’exclusion du stade inconnu ou non attribué = 4 669); colorectal n = 18 964 (à l’exclusion du stade inconnu ou non attribué = 5 549); poumon n = 25 568 (à l’exclusion du stade inconnu ou non attribué = 4 747), col de l’utérus n = 1 576 (à l’exclusion du stade inconnu ou non attribué = 269).</t>
  </si>
  <si>
    <r>
      <t xml:space="preserve">Hommes et femmes combinés </t>
    </r>
    <r>
      <rPr>
        <sz val="12"/>
        <color theme="1"/>
        <rFont val="Calibri"/>
        <family val="2"/>
        <scheme val="minor"/>
      </rPr>
      <t xml:space="preserve">
– 
%</t>
    </r>
  </si>
  <si>
    <r>
      <t xml:space="preserve">Hommes et femmes combinés </t>
    </r>
    <r>
      <rPr>
        <sz val="12"/>
        <color theme="1"/>
        <rFont val="Calibri"/>
        <family val="2"/>
        <scheme val="minor"/>
      </rPr>
      <t xml:space="preserve">
– 
1 personne sur</t>
    </r>
  </si>
  <si>
    <r>
      <t xml:space="preserve">Femmes  </t>
    </r>
    <r>
      <rPr>
        <sz val="12"/>
        <color theme="1"/>
        <rFont val="Calibri"/>
        <family val="2"/>
        <scheme val="minor"/>
      </rPr>
      <t xml:space="preserve">
– 
1 personne sur</t>
    </r>
  </si>
  <si>
    <r>
      <t xml:space="preserve">Hommes  </t>
    </r>
    <r>
      <rPr>
        <sz val="12"/>
        <color theme="1"/>
        <rFont val="Calibri"/>
        <family val="2"/>
        <scheme val="minor"/>
      </rPr>
      <t xml:space="preserve">
–
</t>
    </r>
    <r>
      <rPr>
        <b/>
        <sz val="12"/>
        <color theme="1"/>
        <rFont val="Calibri"/>
        <family val="2"/>
        <scheme val="minor"/>
      </rPr>
      <t xml:space="preserve"> %</t>
    </r>
  </si>
  <si>
    <r>
      <t xml:space="preserve">Femmes  </t>
    </r>
    <r>
      <rPr>
        <sz val="12"/>
        <color theme="1"/>
        <rFont val="Calibri"/>
        <family val="2"/>
        <scheme val="minor"/>
      </rPr>
      <t xml:space="preserve">
– 
%</t>
    </r>
  </si>
  <si>
    <t>Nouveaux cas</t>
  </si>
  <si>
    <t>% des cas</t>
  </si>
  <si>
    <t>Taux par âge</t>
  </si>
  <si>
    <t>TINA</t>
  </si>
  <si>
    <t>IC à 95 % des TINA</t>
  </si>
  <si>
    <t>Total</t>
  </si>
  <si>
    <t>Hommes</t>
  </si>
  <si>
    <t>Femmes</t>
  </si>
  <si>
    <t>0 à 19 ans</t>
  </si>
  <si>
    <t>20 à 39 ans</t>
  </si>
  <si>
    <t>40 à 59 ans</t>
  </si>
  <si>
    <t>60 à 79 ans</t>
  </si>
  <si>
    <t>80 ans et plus</t>
  </si>
  <si>
    <t>Sein (femmes)*</t>
  </si>
  <si>
    <t>Col de l’utérus</t>
  </si>
  <si>
    <t>Colorectal*</t>
  </si>
  <si>
    <t>Poumon</t>
  </si>
  <si>
    <t>Prostate</t>
  </si>
  <si>
    <r>
      <t>2018</t>
    </r>
    <r>
      <rPr>
        <sz val="12"/>
        <color rgb="FF000000"/>
        <rFont val="Calibri"/>
        <family val="2"/>
        <scheme val="minor"/>
      </rPr>
      <t xml:space="preserve">
–
Début (stade 1 et 2) (%)</t>
    </r>
  </si>
  <si>
    <r>
      <t>2018</t>
    </r>
    <r>
      <rPr>
        <sz val="12"/>
        <color rgb="FF000000"/>
        <rFont val="Calibri"/>
        <family val="2"/>
        <scheme val="minor"/>
      </rPr>
      <t xml:space="preserve">
–
Avancé (stade 3 et 4) (%)</t>
    </r>
  </si>
  <si>
    <r>
      <t>2019</t>
    </r>
    <r>
      <rPr>
        <sz val="12"/>
        <color rgb="FF000000"/>
        <rFont val="Calibri"/>
        <family val="2"/>
        <scheme val="minor"/>
      </rPr>
      <t xml:space="preserve">
–
Début (stade 1 et 2) (%)</t>
    </r>
  </si>
  <si>
    <r>
      <t>2019</t>
    </r>
    <r>
      <rPr>
        <sz val="12"/>
        <color rgb="FF000000"/>
        <rFont val="Calibri"/>
        <family val="2"/>
        <scheme val="minor"/>
      </rPr>
      <t xml:space="preserve">
–
Avancé (stade 3 et 4) (%)</t>
    </r>
  </si>
  <si>
    <r>
      <t>2020</t>
    </r>
    <r>
      <rPr>
        <sz val="12"/>
        <color rgb="FF000000"/>
        <rFont val="Calibri"/>
        <family val="2"/>
        <scheme val="minor"/>
      </rPr>
      <t xml:space="preserve">
–
Début (stade 1 et 2) (%)</t>
    </r>
  </si>
  <si>
    <r>
      <t>2020</t>
    </r>
    <r>
      <rPr>
        <sz val="12"/>
        <color rgb="FF000000"/>
        <rFont val="Calibri"/>
        <family val="2"/>
        <scheme val="minor"/>
      </rPr>
      <t xml:space="preserve">
–
Avancé (stade 3 et 4) (%)</t>
    </r>
  </si>
  <si>
    <t>n/a</t>
  </si>
  <si>
    <t>1986 à 2006</t>
  </si>
  <si>
    <t>0,3*</t>
  </si>
  <si>
    <t>1986 à 2007</t>
  </si>
  <si>
    <t>0,1</t>
  </si>
  <si>
    <t>1986 à 2013</t>
  </si>
  <si>
    <t>0,4*</t>
  </si>
  <si>
    <t>2006 à 2019</t>
  </si>
  <si>
    <t>-0,8*</t>
  </si>
  <si>
    <t>2007 à 2013</t>
  </si>
  <si>
    <t>-3,1*</t>
  </si>
  <si>
    <t>2013 à 2019</t>
  </si>
  <si>
    <t>-0,4</t>
  </si>
  <si>
    <t>S.O.</t>
  </si>
  <si>
    <t>-0,9</t>
  </si>
  <si>
    <t>Remarque:</t>
  </si>
  <si>
    <t>Groupes d’âge (en années)</t>
  </si>
  <si>
    <t xml:space="preserve">Pondérations </t>
  </si>
  <si>
    <t>Types de cancer</t>
  </si>
  <si>
    <t>Type de cancer : nom court/nom complet</t>
  </si>
  <si>
    <t>Code CIM-10</t>
  </si>
  <si>
    <t>Siège CIM-O-3 et code d’histologie</t>
  </si>
  <si>
    <t>Groupe d’âge (en années)</t>
  </si>
  <si>
    <t>Population</t>
  </si>
  <si>
    <t xml:space="preserve">Mesure </t>
  </si>
  <si>
    <t>Valeur</t>
  </si>
  <si>
    <t>Rapport I/M</t>
  </si>
  <si>
    <r>
      <rPr>
        <b/>
        <sz val="12"/>
        <color rgb="FF000000"/>
        <rFont val="Calibri"/>
        <family val="2"/>
        <scheme val="minor"/>
      </rPr>
      <t>2019</t>
    </r>
    <r>
      <rPr>
        <sz val="12"/>
        <color rgb="FF000000"/>
        <rFont val="Calibri"/>
        <family val="2"/>
        <scheme val="minor"/>
      </rPr>
      <t xml:space="preserve">
 – 
nouveaux cas </t>
    </r>
  </si>
  <si>
    <r>
      <rPr>
        <b/>
        <sz val="12"/>
        <color rgb="FF000000"/>
        <rFont val="Calibri"/>
        <family val="2"/>
        <scheme val="minor"/>
      </rPr>
      <t>2020</t>
    </r>
    <r>
      <rPr>
        <sz val="12"/>
        <color rgb="FF000000"/>
        <rFont val="Calibri"/>
        <family val="2"/>
        <scheme val="minor"/>
      </rPr>
      <t xml:space="preserve">
 – 
nouveaux cas </t>
    </r>
  </si>
  <si>
    <r>
      <rPr>
        <b/>
        <sz val="12"/>
        <color rgb="FF000000"/>
        <rFont val="Calibri"/>
        <family val="2"/>
        <scheme val="minor"/>
      </rPr>
      <t>2021</t>
    </r>
    <r>
      <rPr>
        <sz val="12"/>
        <color rgb="FF000000"/>
        <rFont val="Calibri"/>
        <family val="2"/>
        <scheme val="minor"/>
      </rPr>
      <t xml:space="preserve">
 – 
nouveaux cas </t>
    </r>
  </si>
  <si>
    <r>
      <rPr>
        <b/>
        <sz val="12"/>
        <color rgb="FF000000"/>
        <rFont val="Calibri"/>
        <family val="2"/>
        <scheme val="minor"/>
      </rPr>
      <t>2022</t>
    </r>
    <r>
      <rPr>
        <sz val="12"/>
        <color rgb="FF000000"/>
        <rFont val="Calibri"/>
        <family val="2"/>
        <scheme val="minor"/>
      </rPr>
      <t xml:space="preserve">
 – 
nouveaux cas </t>
    </r>
  </si>
  <si>
    <r>
      <t xml:space="preserve">Tableau 2.1 </t>
    </r>
    <r>
      <rPr>
        <sz val="12"/>
        <rFont val="Calibri"/>
        <family val="2"/>
        <scheme val="minor"/>
      </rPr>
      <t>Nombre prévu d’incidences et taux normalisés selon l’âge par type de cancer et sexe binaire, Ontario, 2024</t>
    </r>
  </si>
  <si>
    <r>
      <rPr>
        <b/>
        <sz val="12"/>
        <color rgb="FF000000"/>
        <rFont val="Calibri"/>
        <family val="2"/>
        <scheme val="minor"/>
      </rPr>
      <t>Tableau 2.4</t>
    </r>
    <r>
      <rPr>
        <sz val="12"/>
        <color rgb="FF000000"/>
        <rFont val="Calibri"/>
        <family val="2"/>
        <scheme val="minor"/>
      </rPr>
      <t xml:space="preserve"> Taux d’incidence normalisés selon l’âge et nombre de cas par type de cancer et sexe binaire, Ontario, 2020</t>
    </r>
  </si>
  <si>
    <r>
      <rPr>
        <b/>
        <sz val="12"/>
        <color theme="1"/>
        <rFont val="Calibri"/>
        <family val="2"/>
        <scheme val="minor"/>
      </rPr>
      <t xml:space="preserve">Tabelau 2.7 </t>
    </r>
    <r>
      <rPr>
        <sz val="12"/>
        <color theme="1"/>
        <rFont val="Calibri"/>
        <family val="2"/>
        <scheme val="minor"/>
      </rPr>
      <t>Variation annuelle en pourcentage des taux d’incidence normalisés selon l’âge selon le type de cancer et le sexe binaire, Ontario, de 1986 à 2019</t>
    </r>
  </si>
  <si>
    <r>
      <t>Tableau 3.4</t>
    </r>
    <r>
      <rPr>
        <sz val="12"/>
        <color theme="1"/>
        <rFont val="Calibri"/>
        <family val="2"/>
        <scheme val="minor"/>
      </rPr>
      <t xml:space="preserve"> Nombre de décès et taux de mortalité par type de cancer et sexe binaire, Ontario, 2020</t>
    </r>
  </si>
  <si>
    <r>
      <t>Tableau 3.5</t>
    </r>
    <r>
      <rPr>
        <sz val="12"/>
        <color theme="1"/>
        <rFont val="Calibri"/>
        <family val="2"/>
        <scheme val="minor"/>
      </rPr>
      <t xml:space="preserve"> Âge médian au moment du décès par type de cancer et sexe binaire, Ontario, 2018 à 2020</t>
    </r>
  </si>
  <si>
    <r>
      <t xml:space="preserve">Tableau 3.6 </t>
    </r>
    <r>
      <rPr>
        <sz val="12"/>
        <color theme="1"/>
        <rFont val="Calibri"/>
        <family val="2"/>
        <scheme val="minor"/>
      </rPr>
      <t>Nombre de cas de décès et taux par type de cancer et groupe d’âge, Ontario, 2020</t>
    </r>
  </si>
  <si>
    <r>
      <t xml:space="preserve">Tableau 3.7 </t>
    </r>
    <r>
      <rPr>
        <sz val="12"/>
        <color theme="1"/>
        <rFont val="Calibri"/>
        <family val="2"/>
        <scheme val="minor"/>
      </rPr>
      <t>Variation annuelle en pourcentage des taux de mortalité normalisés selon l’âge, selon le type de cancer et le sexe binaire, Ontario, de 1986 à 2020</t>
    </r>
  </si>
  <si>
    <r>
      <t>Tableau 4.1</t>
    </r>
    <r>
      <rPr>
        <sz val="12"/>
        <color rgb="FF000000"/>
        <rFont val="Calibri"/>
        <family val="2"/>
      </rPr>
      <t xml:space="preserve"> Taux de survie relative (TSR) sur cinq ans par type de cancer et sexe binaire, Ontario, 2016 à 2020</t>
    </r>
  </si>
  <si>
    <r>
      <t xml:space="preserve">Tableau 4.2 </t>
    </r>
    <r>
      <rPr>
        <sz val="12"/>
        <color theme="1"/>
        <rFont val="Calibri"/>
        <family val="2"/>
        <scheme val="minor"/>
      </rPr>
      <t>Taux de survie relative sur cinq ans normalisés selon l’âge selon le type de cancer et la période, Ontario, de la période 1986-1990 à la période 2016-2020</t>
    </r>
  </si>
  <si>
    <r>
      <t>Tableau 4.3</t>
    </r>
    <r>
      <rPr>
        <sz val="12"/>
        <color theme="1"/>
        <rFont val="Calibri"/>
        <family val="2"/>
        <scheme val="minor"/>
      </rPr>
      <t xml:space="preserve"> Taux de survie relative conditionnelle sur cinq ans selon le type de cancer et les années de survie, Ontario, 2016 à 2020</t>
    </r>
  </si>
  <si>
    <r>
      <t>Tableau 5.1</t>
    </r>
    <r>
      <rPr>
        <sz val="12"/>
        <color theme="1"/>
        <rFont val="Calibri"/>
        <family val="2"/>
        <scheme val="minor"/>
      </rPr>
      <t xml:space="preserve"> Prévalence sur 10 ans et 30 ans par type de cancer et sexe binaire, Ontario, 2020</t>
    </r>
  </si>
  <si>
    <r>
      <t>Tableau 5.2</t>
    </r>
    <r>
      <rPr>
        <sz val="12"/>
        <color theme="1"/>
        <rFont val="Calibri"/>
        <family val="2"/>
        <scheme val="minor"/>
      </rPr>
      <t xml:space="preserve"> Prévalence sur 30 ans par type de cancer, sexe binaire et groupe d’âge, Ontario, 2020</t>
    </r>
  </si>
  <si>
    <r>
      <t>Tableau 5.3</t>
    </r>
    <r>
      <rPr>
        <sz val="12"/>
        <color theme="1"/>
        <rFont val="Calibri"/>
        <family val="2"/>
        <scheme val="minor"/>
      </rPr>
      <t xml:space="preserve"> Prévalence sur 10 ans par type de cancer, sexe binaire et période de temps, Ontario, 2000, 2010, 2020</t>
    </r>
  </si>
  <si>
    <r>
      <t>Tableau A.1</t>
    </r>
    <r>
      <rPr>
        <sz val="14"/>
        <color theme="1"/>
        <rFont val="Calibri"/>
        <family val="2"/>
        <scheme val="minor"/>
      </rPr>
      <t xml:space="preserve"> Cas confirmés par certificat de décès uniquement et cas confirmés par microscopie par type de cancer, Registre des cas de cancer de l’Ontario, 2020</t>
    </r>
  </si>
  <si>
    <r>
      <t>Tableau A.2</t>
    </r>
    <r>
      <rPr>
        <sz val="12"/>
        <rFont val="Calibri"/>
        <family val="2"/>
        <scheme val="minor"/>
      </rPr>
      <t xml:space="preserve"> Rapport incidence/mortalité normalisé selon l’âge par type de cancer, Ontario, 2020</t>
    </r>
  </si>
  <si>
    <r>
      <t>Tableau A.3</t>
    </r>
    <r>
      <rPr>
        <sz val="12"/>
        <rFont val="Calibri"/>
        <family val="2"/>
        <scheme val="minor"/>
      </rPr>
      <t xml:space="preserve"> Estimations de l’exhaustivité des éléments de données, Registre des cas de cancer de l’Ontario, 2020</t>
    </r>
  </si>
  <si>
    <r>
      <t>Tableau A.4</t>
    </r>
    <r>
      <rPr>
        <sz val="12"/>
        <color theme="1"/>
        <rFont val="Calibri"/>
        <family val="2"/>
        <scheme val="minor"/>
      </rPr>
      <t xml:space="preserve"> Chiffres de population de la population canadienne en 2011 utilisés pour les taux normalisés selon l’âge par groupe d’âge, Canada, 2011</t>
    </r>
  </si>
  <si>
    <r>
      <t>Tableau A.5A</t>
    </r>
    <r>
      <rPr>
        <sz val="12"/>
        <color theme="1"/>
        <rFont val="Calibri"/>
        <family val="2"/>
        <scheme val="minor"/>
      </rPr>
      <t xml:space="preserve"> Définitions pour l’incidence du cancer</t>
    </r>
  </si>
  <si>
    <r>
      <t>Tableau A.5B</t>
    </r>
    <r>
      <rPr>
        <sz val="12"/>
        <color theme="1"/>
        <rFont val="Calibri"/>
        <family val="2"/>
        <scheme val="minor"/>
      </rPr>
      <t xml:space="preserve"> Définitions de la mortalité du cancer</t>
    </r>
  </si>
  <si>
    <r>
      <t xml:space="preserve">Tableau A.7 </t>
    </r>
    <r>
      <rPr>
        <sz val="11"/>
        <color theme="1"/>
        <rFont val="Calibri"/>
        <family val="2"/>
        <scheme val="minor"/>
      </rPr>
      <t>Modèles Canproj pour les projections de mortalité du cancer par type de cancer et sexe binaire, Ontario</t>
    </r>
  </si>
  <si>
    <t>•	Les types de cancer sont définis selon la Classification internationale des maladies pour l’oncologie (CIM-O-3)(20) (voir Annexe 1 : Sources de données).</t>
  </si>
  <si>
    <r>
      <rPr>
        <b/>
        <sz val="12"/>
        <color rgb="FF000000"/>
        <rFont val="Calibri"/>
        <family val="2"/>
        <scheme val="minor"/>
      </rPr>
      <t>2021</t>
    </r>
    <r>
      <rPr>
        <sz val="12"/>
        <color rgb="FF000000"/>
        <rFont val="Calibri"/>
        <family val="2"/>
        <scheme val="minor"/>
      </rPr>
      <t xml:space="preserve">
 – nouveaux cas</t>
    </r>
  </si>
  <si>
    <r>
      <rPr>
        <b/>
        <sz val="12"/>
        <color rgb="FF000000"/>
        <rFont val="Calibri"/>
        <family val="2"/>
        <scheme val="minor"/>
      </rPr>
      <t>2020</t>
    </r>
    <r>
      <rPr>
        <sz val="12"/>
        <color rgb="FF000000"/>
        <rFont val="Calibri"/>
        <family val="2"/>
        <scheme val="minor"/>
      </rPr>
      <t xml:space="preserve">
 – nouveaux cas</t>
    </r>
  </si>
  <si>
    <r>
      <rPr>
        <b/>
        <sz val="12"/>
        <color rgb="FF000000"/>
        <rFont val="Calibri"/>
        <family val="2"/>
        <scheme val="minor"/>
      </rPr>
      <t>2019</t>
    </r>
    <r>
      <rPr>
        <sz val="12"/>
        <color rgb="FF000000"/>
        <rFont val="Calibri"/>
        <family val="2"/>
        <scheme val="minor"/>
      </rPr>
      <t xml:space="preserve">
 – nouveaux cas</t>
    </r>
  </si>
  <si>
    <r>
      <rPr>
        <b/>
        <sz val="12"/>
        <color rgb="FF000000"/>
        <rFont val="Calibri"/>
        <family val="2"/>
        <scheme val="minor"/>
      </rPr>
      <t>2022</t>
    </r>
    <r>
      <rPr>
        <sz val="12"/>
        <color rgb="FF000000"/>
        <rFont val="Calibri"/>
        <family val="2"/>
        <scheme val="minor"/>
      </rPr>
      <t xml:space="preserve">
 – nouveaux cas</t>
    </r>
  </si>
  <si>
    <r>
      <t xml:space="preserve">Symbole: </t>
    </r>
    <r>
      <rPr>
        <sz val="12"/>
        <color rgb="FF000000"/>
        <rFont val="Calibri"/>
        <family val="2"/>
        <scheme val="minor"/>
      </rPr>
      <t>* Changement statistiquement significatif vers un plus grand nombre de cancers diagnostiqués à un stade avancé en 2020 par rapport aux années prépandémiques de 2018 et 2019. Voir Annexe 2 : Analyse pour de plus amples renseignements.</t>
    </r>
  </si>
  <si>
    <t>•	Le cancer du sein (femmes) et le cancer de la prostate ont connu un nombre significativement plus élevé de cas dont le stade était inconnu ou non déterminé en 2020 par rapport à 2019 et 2018. Le cancer du poumon a connu plus de cas dont le stade était inconnu ou non attribué en 2020 qu’en 2019, mais significativement moins qu’en 2018. Le cancer du col de l’utérus et le cancer colorectal ont connu des nombres similaires de cas dont le stade était inconnu ou non attribués de 2018 à 2020. Voir Annexe 1 : Stade du cancer au moment du diagnostic pour de plus amples renseignements.</t>
  </si>
  <si>
    <r>
      <t>·</t>
    </r>
    <r>
      <rPr>
        <sz val="7"/>
        <color theme="1"/>
        <rFont val="Times New Roman"/>
        <family val="1"/>
      </rPr>
      <t xml:space="preserve">         </t>
    </r>
    <r>
      <rPr>
        <sz val="12"/>
        <color theme="1"/>
        <rFont val="Calibri"/>
        <family val="2"/>
        <scheme val="minor"/>
      </rPr>
      <t>Les taux d’incidence projetés sont fondés sur les normes de surveillance,d'épidémiologie et de résultats finaux de l’Institut national du cancer pour la comptabilisation des cancers primaires multiples, qui ont été adoptées par le Registre des cas de cancer de l’Ontario pour les cas diagnostiqués à partir de 2010.</t>
    </r>
  </si>
  <si>
    <r>
      <t>·</t>
    </r>
    <r>
      <rPr>
        <sz val="7"/>
        <color theme="1"/>
        <rFont val="Times New Roman"/>
        <family val="1"/>
      </rPr>
      <t xml:space="preserve">         </t>
    </r>
    <r>
      <rPr>
        <sz val="12"/>
        <color theme="1"/>
        <rFont val="Calibri"/>
        <family val="2"/>
        <scheme val="minor"/>
      </rPr>
      <t>Les taux d’incidence projetés sont fondés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r>
  </si>
  <si>
    <r>
      <t>Source de données :</t>
    </r>
    <r>
      <rPr>
        <sz val="12"/>
        <color theme="1"/>
        <rFont val="Calibri"/>
        <family val="2"/>
        <scheme val="minor"/>
      </rPr>
      <t xml:space="preserve"> Registre des cas de cancer de l’Ontario (décembre 2022), Santé Ontario (Action Cancer Ontario), Statistiques Canada, Tableau 13-10-0709-01, Taux de mortalité par groupe d’âge</t>
    </r>
  </si>
  <si>
    <t xml:space="preserve">  Côlon, sauf le rectum</t>
  </si>
  <si>
    <t xml:space="preserve">     Côlon - côté gauche</t>
  </si>
  <si>
    <t xml:space="preserve">     Côlon - côté droit</t>
  </si>
  <si>
    <t>S.O. signifie « sans objet »</t>
  </si>
  <si>
    <t>Remarques :</t>
  </si>
  <si>
    <t xml:space="preserve">  Côlon, sauf le rectum*</t>
  </si>
  <si>
    <t xml:space="preserve">    Côlon - côté gauche</t>
  </si>
  <si>
    <t xml:space="preserve">    Côlon - côté droit*</t>
  </si>
  <si>
    <t xml:space="preserve">    Côlon - côté droit</t>
  </si>
  <si>
    <r>
      <t>·</t>
    </r>
    <r>
      <rPr>
        <sz val="7"/>
        <color theme="1"/>
        <rFont val="Times New Roman"/>
        <family val="1"/>
      </rPr>
      <t xml:space="preserve">         </t>
    </r>
    <r>
      <rPr>
        <sz val="12"/>
        <color theme="1"/>
        <rFont val="Calibri"/>
        <family val="2"/>
        <scheme val="minor"/>
      </rPr>
      <t>Pour tous les cancers combinés, le cancer du sein, le mélanome de la peau et le cancer de la vessie, les normes du programme de surveillance, d’épidémiologie et de résultats finaux de l’Institut national du cancer pour le dénombrement des cancers primaires multiples ont été utilisées pour sélectionner les cas. Pour tous les autres types de cancer, les règles du Centre international de Recherche sur le Cancer et de l’Association internationale des registres du cancer relatives aux sièges primaires multiples ont été utilisées.</t>
    </r>
  </si>
  <si>
    <r>
      <t>·</t>
    </r>
    <r>
      <rPr>
        <sz val="7"/>
        <color theme="1"/>
        <rFont val="Times New Roman"/>
        <family val="1"/>
      </rPr>
      <t xml:space="preserve">         </t>
    </r>
    <r>
      <rPr>
        <sz val="12"/>
        <color theme="1"/>
        <rFont val="Calibri"/>
        <family val="2"/>
        <scheme val="minor"/>
      </rPr>
      <t>Le modèle de saut dans le logiciel Joinpoint a été appliqué dans les analyses de tendance pour tous les cancers combinés, le cancer du sein, le mélanome et le cancer de la vessie (l l’Annexe 2 : Analyse).</t>
    </r>
  </si>
  <si>
    <r>
      <t>Source de données :</t>
    </r>
    <r>
      <rPr>
        <sz val="12"/>
        <color theme="1"/>
        <rFont val="Calibri"/>
        <family val="2"/>
        <scheme val="minor"/>
      </rPr>
      <t xml:space="preserve"> Registre des cas de cancer de l’Ontario (février 2023), Santé Ontario (Action Cancer Ontario) Statistique Canada, Tableau 13-10-0709-01 Taux de mortalité, par groupe d’âge</t>
    </r>
  </si>
  <si>
    <r>
      <t>Symbole :</t>
    </r>
    <r>
      <rPr>
        <sz val="12"/>
        <color theme="1"/>
        <rFont val="Calibri"/>
        <family val="2"/>
        <scheme val="minor"/>
      </rPr>
      <t xml:space="preserve"> †L’estimation n’a pas pu être calculée</t>
    </r>
  </si>
  <si>
    <r>
      <t>·</t>
    </r>
    <r>
      <rPr>
        <sz val="7"/>
        <color theme="1"/>
        <rFont val="Times New Roman"/>
        <family val="1"/>
      </rPr>
      <t xml:space="preserve">         </t>
    </r>
    <r>
      <rPr>
        <sz val="12"/>
        <color theme="1"/>
        <rFont val="Calibri"/>
        <family val="2"/>
        <scheme val="minor"/>
      </rPr>
      <t>Les règles du Centre international de Recherche sur le Cancer et de l’Association internationale des registres du cancer relatives aux sièges primaires multiples ont été utilisées pour sélectionner les cas.</t>
    </r>
  </si>
  <si>
    <r>
      <t>·</t>
    </r>
    <r>
      <rPr>
        <sz val="7"/>
        <color theme="1"/>
        <rFont val="Times New Roman"/>
        <family val="1"/>
      </rPr>
      <t xml:space="preserve">         </t>
    </r>
    <r>
      <rPr>
        <sz val="12"/>
        <color theme="1"/>
        <rFont val="Calibri"/>
        <family val="2"/>
        <scheme val="minor"/>
      </rPr>
      <t>L’analyse a été limitée aux personnes âgées de 15 à 99 ans.</t>
    </r>
  </si>
  <si>
    <r>
      <t>·</t>
    </r>
    <r>
      <rPr>
        <sz val="7"/>
        <color theme="1"/>
        <rFont val="Times New Roman"/>
        <family val="1"/>
      </rPr>
      <t xml:space="preserve">         </t>
    </r>
    <r>
      <rPr>
        <sz val="12"/>
        <color theme="1"/>
        <rFont val="Calibri"/>
        <family val="2"/>
        <scheme val="minor"/>
      </rPr>
      <t>La méthode de la période a été utilisée pour dériver les taux de survie relative pour la période  2016 à 2020. La méthode de la cohorte a été utilisée pour toutes les autres périodes.</t>
    </r>
  </si>
  <si>
    <r>
      <t>·</t>
    </r>
    <r>
      <rPr>
        <sz val="7"/>
        <color theme="1"/>
        <rFont val="Times New Roman"/>
        <family val="1"/>
      </rPr>
      <t xml:space="preserve">         </t>
    </r>
    <r>
      <rPr>
        <sz val="12"/>
        <color theme="1"/>
        <rFont val="Calibri"/>
        <family val="2"/>
        <scheme val="minor"/>
      </rPr>
      <t>Les valeurs  de prévalence sont basées sur les valeurs d’incidence en utilisant les règles du Centre international de Recherche sur le Cancer/Association internationale des registres du cancer sur le dénombrement des cancers primaires multiples.</t>
    </r>
  </si>
  <si>
    <r>
      <t>·</t>
    </r>
    <r>
      <rPr>
        <sz val="7"/>
        <color theme="1"/>
        <rFont val="Times New Roman"/>
        <family val="1"/>
      </rPr>
      <t xml:space="preserve">         </t>
    </r>
    <r>
      <rPr>
        <sz val="12"/>
        <color theme="1"/>
        <rFont val="Calibri"/>
        <family val="2"/>
        <scheme val="minor"/>
      </rPr>
      <t>Les chiffres de prévalence sont basés sur les valeurs d’incidence en utilisant les règles du Centre international de Recherche sur le Cancer/Association internationale des registres du cancer sur le dénombrement des cancers primaires multiples.</t>
    </r>
  </si>
  <si>
    <r>
      <t>·</t>
    </r>
    <r>
      <rPr>
        <sz val="7"/>
        <color theme="1"/>
        <rFont val="Times New Roman"/>
        <family val="1"/>
      </rPr>
      <t xml:space="preserve">       </t>
    </r>
    <r>
      <rPr>
        <sz val="12"/>
        <color theme="1"/>
        <rFont val="Calibri"/>
        <family val="2"/>
        <scheme val="minor"/>
      </rPr>
      <t>Les chiffres de prévalence sont basés sur les valeurs d’incidence en utilisant les règles du Centre international de Recherche sur le Cancer/Association internationale des registres du cancer sur le dénombrement des cancers primaires multiples.</t>
    </r>
  </si>
  <si>
    <t>‡Pour le cancer du poumon, le cancer du sein (chez les femmes), le cancer colorectal, le cancer du col de l’utérus et le cancer de la prostate seulement.</t>
  </si>
  <si>
    <t>Colorectal/côlon et rectum</t>
  </si>
  <si>
    <t>Côlon/côlon sauf le rectum</t>
  </si>
  <si>
    <t>Côté gauche du côlon</t>
  </si>
  <si>
    <t>Côté droit du côlon</t>
  </si>
  <si>
    <r>
      <t>·</t>
    </r>
    <r>
      <rPr>
        <sz val="7"/>
        <color theme="1"/>
        <rFont val="Times New Roman"/>
        <family val="1"/>
      </rPr>
      <t xml:space="preserve">         </t>
    </r>
    <r>
      <rPr>
        <sz val="12"/>
        <color theme="1"/>
        <rFont val="Calibri"/>
        <family val="2"/>
      </rPr>
      <t>Les types d’histologie 8720 à 8774 (mélanome des muqueuses) sont exclus des sites suivants (et des sous-stes sélectionnés) : colorectal, ovaire, utérus, col de l’utérus, prostate, testicules et cavité buccale et pharynx.</t>
    </r>
  </si>
  <si>
    <t>Analyse par: Surveillance, Santé Ontario (Action Cancer Ontario)</t>
  </si>
  <si>
    <t>Analyse par : Surveillance, Santé Ontario (Action Cancer Ontario)</t>
  </si>
  <si>
    <t>Analyse par : Analyse de la santé, Pediatric Oncology Group of Ontario</t>
  </si>
  <si>
    <t>Analyse par : Surveillance, Santé Ontario (Action Cancer Ontario)</t>
  </si>
  <si>
    <t>Analyse par : Registre des cas de cancer de l’Ontario, Santé Ontario (Action Cancer Ontario)</t>
  </si>
  <si>
    <r>
      <rPr>
        <b/>
        <sz val="11"/>
        <color theme="1"/>
        <rFont val="Calibri"/>
        <family val="2"/>
        <scheme val="minor"/>
      </rPr>
      <t xml:space="preserve">Analyse par: </t>
    </r>
    <r>
      <rPr>
        <sz val="11"/>
        <color theme="1"/>
        <rFont val="Calibri"/>
        <family val="2"/>
        <scheme val="minor"/>
      </rPr>
      <t>Surveillance, Santé Ontario (Action Cancer Ontario)</t>
    </r>
  </si>
  <si>
    <t>89,9 à 91,1</t>
  </si>
  <si>
    <t>82,4 à 91,1</t>
  </si>
  <si>
    <t>79,1 à 83,3</t>
  </si>
  <si>
    <t>27,9 à 38,0</t>
  </si>
  <si>
    <t xml:space="preserve">    Lèvre et cavité buccale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</si>
</sst>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_-;\-* #,##0_-;_-* &quot;-&quot;??_-;_-@_-"/>
    <numFmt numFmtId="167" formatCode="0.0"/>
    <numFmt numFmtId="168" formatCode="_(* #,##0_);_(* \(#,##0\);_(* &quot;-&quot;??_);_(@_)"/>
    <numFmt numFmtId="169" formatCode="_(* #,##0.0_);_(* \(#,##0.0\);_(* &quot;-&quot;??_);_(@_)"/>
    <numFmt numFmtId="170" formatCode="0.0%"/>
  </numFmts>
  <fonts count="52"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theme="1"/>
      <name val="Symbol"/>
      <family val="1"/>
      <charset val="2"/>
    </font>
    <font>
      <sz val="7"/>
      <color theme="1"/>
      <name val="Times New Roman"/>
      <family val="1"/>
    </font>
    <font>
      <sz val="12"/>
      <name val="Calibri"/>
      <family val="2"/>
    </font>
    <font>
      <b/>
      <sz val="12"/>
      <name val="Calibri"/>
      <family val="2"/>
    </font>
    <font>
      <sz val="12"/>
      <color rgb="FF000000"/>
      <name val="Calibri"/>
      <family val="2"/>
    </font>
    <font>
      <b/>
      <sz val="12"/>
      <color rgb="FF000000"/>
      <name val="Calibri"/>
      <family val="2"/>
    </font>
    <font>
      <sz val="11"/>
      <color theme="1"/>
      <name val="Arial"/>
      <family val="2"/>
    </font>
    <font>
      <sz val="12"/>
      <color rgb="FF000000"/>
      <name val="Calibri"/>
      <family val="2"/>
      <scheme val="minor"/>
    </font>
    <font>
      <sz val="12"/>
      <color theme="1"/>
      <name val="Calibri"/>
      <family val="2"/>
    </font>
    <font>
      <b/>
      <sz val="12"/>
      <color rgb="FF000000"/>
      <name val="Calibri"/>
      <family val="2"/>
      <scheme val="minor"/>
    </font>
    <font>
      <sz val="10"/>
      <name val="MS Sans Serif"/>
      <family val="2"/>
    </font>
    <font>
      <sz val="11"/>
      <color rgb="FF000000"/>
      <name val="Calibri"/>
      <family val="2"/>
    </font>
    <font>
      <sz val="12"/>
      <color rgb="FF000000"/>
      <name val="Calibri"/>
      <family val="2"/>
      <scheme val="minor"/>
    </font>
    <font>
      <b/>
      <sz val="12"/>
      <color rgb="FF000000"/>
      <name val="Calibri"/>
      <family val="2"/>
      <scheme val="minor"/>
    </font>
    <font>
      <b/>
      <sz val="11"/>
      <color theme="1"/>
      <name val="Calibri"/>
      <family val="2"/>
      <scheme val="minor"/>
    </font>
    <font>
      <sz val="10"/>
      <name val="Arial"/>
      <family val="2"/>
    </font>
    <font>
      <b/>
      <sz val="8"/>
      <color rgb="FF000000"/>
      <name val="Arial"/>
      <family val="2"/>
    </font>
    <font>
      <b/>
      <sz val="11"/>
      <color rgb="FF000000"/>
      <name val="Arial"/>
      <family val="2"/>
    </font>
    <font>
      <b/>
      <u/>
      <sz val="12"/>
      <color rgb="FF000000"/>
      <name val="Calibri"/>
      <family val="2"/>
      <scheme val="minor"/>
    </font>
    <font>
      <sz val="12"/>
      <color indexed="8"/>
      <name val="Calibri"/>
      <family val="2"/>
    </font>
    <font>
      <b/>
      <sz val="12"/>
      <color rgb="FFFF0000"/>
      <name val="Calibri"/>
      <family val="2"/>
      <scheme val="minor"/>
    </font>
    <font>
      <vertAlign val="superscript"/>
      <sz val="12"/>
      <name val="Calibri"/>
      <family val="2"/>
      <scheme val="minor"/>
    </font>
    <font>
      <b/>
      <sz val="12"/>
      <color rgb="FF333333"/>
      <name val="Calibri"/>
      <family val="2"/>
      <scheme val="minor"/>
    </font>
    <font>
      <sz val="12"/>
      <color rgb="FF333333"/>
      <name val="Calibri"/>
      <family val="2"/>
      <scheme val="minor"/>
    </font>
    <font>
      <sz val="11"/>
      <color rgb="FF006100"/>
      <name val="Calibri"/>
      <family val="2"/>
      <scheme val="minor"/>
    </font>
    <font>
      <b/>
      <sz val="14"/>
      <color theme="1"/>
      <name val="Calibri"/>
      <family val="2"/>
      <scheme val="minor"/>
    </font>
    <font>
      <sz val="14"/>
      <color theme="1"/>
      <name val="Calibri"/>
      <family val="2"/>
      <scheme val="minor"/>
    </font>
    <font>
      <b/>
      <sz val="12"/>
      <color theme="1"/>
      <name val="Calibri"/>
      <family val="2"/>
    </font>
    <font>
      <sz val="9"/>
      <color rgb="FF000000"/>
      <name val="Arial"/>
      <family val="2"/>
    </font>
    <font>
      <sz val="11"/>
      <color rgb="FF000000"/>
      <name val="Arial"/>
      <family val="2"/>
    </font>
    <font>
      <vertAlign val="superscript"/>
      <sz val="9"/>
      <color rgb="FF000000"/>
      <name val="Arial"/>
      <family val="2"/>
    </font>
    <font>
      <b/>
      <sz val="9"/>
      <color rgb="FF000000"/>
      <name val="Arial"/>
      <family val="2"/>
    </font>
    <font>
      <sz val="11"/>
      <color theme="1"/>
      <name val="Calibri"/>
      <family val="2"/>
    </font>
    <font>
      <sz val="9"/>
      <color theme="1"/>
      <name val="Arial"/>
      <family val="2"/>
    </font>
    <font>
      <i/>
      <sz val="12"/>
      <color theme="1"/>
      <name val="Calibri"/>
      <family val="2"/>
      <scheme val="minor"/>
    </font>
    <font>
      <b/>
      <sz val="11"/>
      <color theme="1"/>
      <name val="Arial"/>
      <family val="2"/>
    </font>
    <font>
      <sz val="12"/>
      <color rgb="FF444444"/>
      <name val="Calibri"/>
      <family val="2"/>
    </font>
    <font>
      <sz val="8"/>
      <name val="Arial"/>
      <family val="2"/>
    </font>
    <font>
      <sz val="11"/>
      <name val="Arial"/>
      <family val="2"/>
    </font>
    <font>
      <b/>
      <sz val="8"/>
      <name val="Arial"/>
      <family val="2"/>
    </font>
    <font>
      <sz val="8"/>
      <color theme="1"/>
      <name val="Arial"/>
      <family val="2"/>
    </font>
    <font>
      <b/>
      <sz val="18"/>
      <color theme="1"/>
      <name val="Arial"/>
      <family val="2"/>
    </font>
    <font>
      <sz val="12"/>
      <color rgb="FF333333"/>
      <name val="Arial"/>
      <family val="2"/>
    </font>
    <font>
      <sz val="9"/>
      <color theme="1"/>
      <name val="Calibri"/>
      <family val="2"/>
      <scheme val="minor"/>
    </font>
    <font>
      <b/>
      <sz val="12"/>
      <color rgb="FF000000"/>
      <name val="Calibri"/>
      <family val="2"/>
    </font>
    <font>
      <sz val="12"/>
      <color rgb="FF000000"/>
      <name val="Calibri"/>
      <family val="2"/>
    </font>
  </fonts>
  <fills count="4">
    <fill>
      <patternFill patternType="none"/>
    </fill>
    <fill>
      <patternFill patternType="gray125"/>
    </fill>
    <fill>
      <patternFill patternType="solid">
        <fgColor rgb="FFC6EFCE"/>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rgb="FFC1C1C1"/>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6" fillId="0" borderId="0"/>
    <xf numFmtId="0" fontId="21" fillId="0" borderId="0"/>
    <xf numFmtId="0" fontId="16" fillId="0" borderId="0"/>
    <xf numFmtId="0" fontId="30" fillId="2" borderId="0" applyNumberFormat="0" applyBorder="0" applyAlignment="0" applyProtection="0"/>
    <xf numFmtId="0" fontId="12" fillId="0" borderId="0"/>
    <xf numFmtId="43" fontId="12" fillId="0" borderId="0" applyFont="0" applyFill="0" applyBorder="0" applyAlignment="0" applyProtection="0"/>
    <xf numFmtId="0" fontId="1" fillId="0" borderId="0"/>
  </cellStyleXfs>
  <cellXfs count="415">
    <xf numFmtId="0" fontId="0" fillId="0" borderId="0" xfId="0"/>
    <xf numFmtId="167" fontId="5" fillId="0" borderId="1" xfId="2" applyNumberFormat="1" applyFont="1" applyFill="1" applyBorder="1" applyAlignment="1">
      <alignment horizontal="right"/>
    </xf>
    <xf numFmtId="167" fontId="3" fillId="0" borderId="1" xfId="2" applyNumberFormat="1" applyFont="1" applyFill="1" applyBorder="1" applyAlignment="1">
      <alignment horizontal="right"/>
    </xf>
    <xf numFmtId="167" fontId="4" fillId="0" borderId="1" xfId="2" applyNumberFormat="1" applyFont="1" applyFill="1" applyBorder="1" applyAlignment="1">
      <alignment horizontal="right"/>
    </xf>
    <xf numFmtId="167" fontId="2" fillId="0" borderId="1" xfId="2" applyNumberFormat="1" applyFont="1" applyFill="1" applyBorder="1" applyAlignment="1">
      <alignment horizontal="right"/>
    </xf>
    <xf numFmtId="166" fontId="4" fillId="0" borderId="1" xfId="1" applyNumberFormat="1" applyFont="1" applyFill="1" applyBorder="1" applyAlignment="1">
      <alignment horizontal="right"/>
    </xf>
    <xf numFmtId="167" fontId="4" fillId="0" borderId="0" xfId="2" applyNumberFormat="1" applyFont="1" applyFill="1" applyBorder="1" applyAlignment="1">
      <alignment horizontal="right"/>
    </xf>
    <xf numFmtId="168" fontId="4" fillId="0" borderId="1" xfId="3" applyNumberFormat="1" applyFont="1" applyFill="1" applyBorder="1" applyAlignment="1">
      <alignment horizontal="right" wrapText="1"/>
    </xf>
    <xf numFmtId="169" fontId="4" fillId="0" borderId="1" xfId="3" applyNumberFormat="1" applyFont="1" applyFill="1" applyBorder="1" applyAlignment="1">
      <alignment horizontal="right" wrapText="1"/>
    </xf>
    <xf numFmtId="168" fontId="5" fillId="0" borderId="1" xfId="3" applyNumberFormat="1" applyFont="1" applyFill="1" applyBorder="1" applyAlignment="1">
      <alignment horizontal="right" wrapText="1"/>
    </xf>
    <xf numFmtId="168" fontId="4" fillId="0" borderId="1" xfId="3" applyNumberFormat="1" applyFont="1" applyFill="1" applyBorder="1" applyAlignment="1">
      <alignment horizontal="right"/>
    </xf>
    <xf numFmtId="9" fontId="2" fillId="0" borderId="0" xfId="2" applyFont="1" applyFill="1"/>
    <xf numFmtId="0" fontId="2" fillId="0" borderId="1" xfId="3" applyNumberFormat="1" applyFont="1" applyFill="1" applyBorder="1" applyAlignment="1">
      <alignment horizontal="right"/>
    </xf>
    <xf numFmtId="170" fontId="2" fillId="0" borderId="1" xfId="8" applyNumberFormat="1" applyFont="1" applyFill="1" applyBorder="1" applyAlignment="1">
      <alignment horizontal="right"/>
    </xf>
    <xf numFmtId="169" fontId="4" fillId="0" borderId="1" xfId="3" applyNumberFormat="1" applyFont="1" applyFill="1" applyBorder="1" applyAlignment="1">
      <alignment horizontal="right"/>
    </xf>
    <xf numFmtId="0" fontId="4" fillId="0" borderId="1" xfId="3" applyNumberFormat="1" applyFont="1" applyFill="1" applyBorder="1" applyAlignment="1">
      <alignment horizontal="right"/>
    </xf>
    <xf numFmtId="0" fontId="4" fillId="0" borderId="1" xfId="3" quotePrefix="1" applyNumberFormat="1" applyFont="1" applyFill="1" applyBorder="1" applyAlignment="1">
      <alignment horizontal="right"/>
    </xf>
    <xf numFmtId="168" fontId="5" fillId="0" borderId="4" xfId="3" applyNumberFormat="1" applyFont="1" applyFill="1" applyBorder="1" applyAlignment="1">
      <alignment horizontal="right"/>
    </xf>
    <xf numFmtId="168" fontId="4" fillId="0" borderId="5" xfId="3" applyNumberFormat="1" applyFont="1" applyFill="1" applyBorder="1" applyAlignment="1">
      <alignment horizontal="right"/>
    </xf>
    <xf numFmtId="168" fontId="4" fillId="0" borderId="4" xfId="3" applyNumberFormat="1" applyFont="1" applyFill="1" applyBorder="1" applyAlignment="1">
      <alignment horizontal="right"/>
    </xf>
    <xf numFmtId="168" fontId="4" fillId="0" borderId="34" xfId="3" applyNumberFormat="1" applyFont="1" applyFill="1" applyBorder="1" applyAlignment="1">
      <alignment horizontal="right"/>
    </xf>
    <xf numFmtId="0" fontId="13" fillId="0" borderId="1" xfId="0" applyFont="1" applyBorder="1" applyAlignment="1">
      <alignment horizontal="right" vertical="top" wrapText="1"/>
    </xf>
    <xf numFmtId="0" fontId="18" fillId="0" borderId="1" xfId="0" applyFont="1" applyBorder="1" applyAlignment="1">
      <alignment horizontal="right" vertical="top" wrapText="1"/>
    </xf>
    <xf numFmtId="0" fontId="4" fillId="0" borderId="0" xfId="0" applyFont="1"/>
    <xf numFmtId="9" fontId="4" fillId="0" borderId="0" xfId="2" applyFont="1" applyFill="1"/>
    <xf numFmtId="0" fontId="12" fillId="0" borderId="0" xfId="0" applyFont="1"/>
    <xf numFmtId="0" fontId="5" fillId="0" borderId="0" xfId="0" applyFont="1"/>
    <xf numFmtId="0" fontId="4" fillId="0" borderId="0" xfId="0" applyFont="1" applyAlignment="1">
      <alignment wrapText="1"/>
    </xf>
    <xf numFmtId="0" fontId="12" fillId="0" borderId="0" xfId="9"/>
    <xf numFmtId="0" fontId="5" fillId="0" borderId="0" xfId="9" applyFont="1"/>
    <xf numFmtId="0" fontId="12" fillId="0" borderId="0" xfId="4" applyFont="1"/>
    <xf numFmtId="10" fontId="12" fillId="0" borderId="0" xfId="4" applyNumberFormat="1" applyFont="1"/>
    <xf numFmtId="0" fontId="2" fillId="0" borderId="0" xfId="0" applyFont="1" applyAlignment="1">
      <alignment vertical="center"/>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xf numFmtId="3" fontId="3" fillId="0" borderId="1" xfId="0" applyNumberFormat="1" applyFont="1" applyBorder="1" applyAlignment="1">
      <alignment horizontal="right"/>
    </xf>
    <xf numFmtId="165" fontId="3" fillId="0" borderId="1" xfId="0" applyNumberFormat="1" applyFont="1" applyBorder="1" applyAlignment="1">
      <alignment horizontal="right"/>
    </xf>
    <xf numFmtId="0" fontId="2" fillId="0" borderId="1" xfId="0" applyFont="1" applyBorder="1"/>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166" fontId="2" fillId="0" borderId="1" xfId="1" applyNumberFormat="1" applyFont="1" applyFill="1" applyBorder="1" applyAlignment="1">
      <alignment horizontal="right"/>
    </xf>
    <xf numFmtId="167" fontId="2" fillId="0" borderId="1" xfId="0" applyNumberFormat="1" applyFont="1" applyBorder="1" applyAlignment="1">
      <alignment horizontal="right"/>
    </xf>
    <xf numFmtId="0" fontId="2" fillId="0" borderId="0" xfId="0" applyFont="1"/>
    <xf numFmtId="3" fontId="2" fillId="0" borderId="0" xfId="0" applyNumberFormat="1" applyFont="1" applyAlignment="1">
      <alignment horizontal="right"/>
    </xf>
    <xf numFmtId="165" fontId="2" fillId="0" borderId="0" xfId="0" applyNumberFormat="1" applyFont="1" applyAlignment="1">
      <alignment horizontal="right"/>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indent="5"/>
    </xf>
    <xf numFmtId="49" fontId="2" fillId="0" borderId="0" xfId="0" applyNumberFormat="1" applyFont="1" applyAlignment="1">
      <alignment horizontal="center"/>
    </xf>
    <xf numFmtId="167" fontId="2" fillId="0" borderId="0" xfId="0" applyNumberFormat="1" applyFont="1"/>
    <xf numFmtId="0" fontId="3" fillId="0" borderId="2" xfId="0" applyFont="1" applyBorder="1" applyAlignment="1">
      <alignment vertical="center"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167" fontId="3" fillId="0" borderId="1" xfId="0" applyNumberFormat="1" applyFont="1" applyBorder="1" applyAlignment="1">
      <alignment horizontal="center" vertical="top" wrapText="1"/>
    </xf>
    <xf numFmtId="0" fontId="3" fillId="0" borderId="0" xfId="0" applyFont="1"/>
    <xf numFmtId="49" fontId="3" fillId="0" borderId="0" xfId="0" applyNumberFormat="1" applyFont="1"/>
    <xf numFmtId="168" fontId="3" fillId="0" borderId="1" xfId="3" applyNumberFormat="1" applyFont="1" applyFill="1" applyBorder="1" applyAlignment="1">
      <alignment horizontal="right"/>
    </xf>
    <xf numFmtId="0" fontId="3" fillId="0" borderId="1" xfId="0" applyFont="1" applyBorder="1" applyAlignment="1">
      <alignment horizontal="right"/>
    </xf>
    <xf numFmtId="3" fontId="3" fillId="0" borderId="1" xfId="3" applyNumberFormat="1" applyFont="1" applyFill="1" applyBorder="1" applyAlignment="1">
      <alignment horizontal="right"/>
    </xf>
    <xf numFmtId="167" fontId="3" fillId="0" borderId="1" xfId="0" applyNumberFormat="1" applyFont="1" applyBorder="1" applyAlignment="1">
      <alignment horizontal="right"/>
    </xf>
    <xf numFmtId="168" fontId="2" fillId="0" borderId="0" xfId="0" applyNumberFormat="1" applyFont="1"/>
    <xf numFmtId="49" fontId="2" fillId="0" borderId="0" xfId="0" applyNumberFormat="1" applyFont="1"/>
    <xf numFmtId="0" fontId="2" fillId="0" borderId="1" xfId="0" applyFont="1" applyBorder="1" applyAlignment="1">
      <alignment vertical="center"/>
    </xf>
    <xf numFmtId="168" fontId="2" fillId="0" borderId="1" xfId="3" applyNumberFormat="1" applyFont="1" applyFill="1" applyBorder="1" applyAlignment="1">
      <alignment horizontal="right"/>
    </xf>
    <xf numFmtId="0" fontId="2" fillId="0" borderId="1" xfId="0" applyFont="1" applyBorder="1" applyAlignment="1">
      <alignment horizontal="right"/>
    </xf>
    <xf numFmtId="0" fontId="2" fillId="0" borderId="1" xfId="0" applyFont="1" applyBorder="1" applyAlignment="1">
      <alignment horizontal="left" indent="2"/>
    </xf>
    <xf numFmtId="0" fontId="2" fillId="0" borderId="1" xfId="0" applyFont="1" applyBorder="1" applyAlignment="1">
      <alignment horizontal="left" indent="1"/>
    </xf>
    <xf numFmtId="3" fontId="2" fillId="0" borderId="1" xfId="3" applyNumberFormat="1" applyFont="1" applyFill="1" applyBorder="1" applyAlignment="1">
      <alignment horizontal="right"/>
    </xf>
    <xf numFmtId="0" fontId="2" fillId="0" borderId="1" xfId="0" applyFont="1" applyBorder="1" applyAlignment="1">
      <alignment horizontal="left" vertical="center" indent="1"/>
    </xf>
    <xf numFmtId="0" fontId="2" fillId="0" borderId="1" xfId="0" applyFont="1" applyBorder="1" applyAlignment="1">
      <alignment horizontal="left" vertical="center" wrapText="1" indent="3"/>
    </xf>
    <xf numFmtId="0" fontId="2" fillId="0" borderId="1" xfId="0" applyFont="1" applyBorder="1" applyAlignment="1">
      <alignment horizontal="left"/>
    </xf>
    <xf numFmtId="0" fontId="2" fillId="0" borderId="1" xfId="0" applyFont="1" applyBorder="1" applyAlignment="1">
      <alignment horizontal="left" vertical="center" wrapText="1" indent="1"/>
    </xf>
    <xf numFmtId="0" fontId="2" fillId="0" borderId="1" xfId="0" applyFont="1" applyBorder="1" applyAlignment="1">
      <alignment horizontal="left" vertical="center" indent="2"/>
    </xf>
    <xf numFmtId="168" fontId="2" fillId="0" borderId="0" xfId="3" applyNumberFormat="1" applyFont="1" applyFill="1" applyBorder="1" applyAlignment="1">
      <alignment horizontal="right"/>
    </xf>
    <xf numFmtId="167" fontId="2" fillId="0" borderId="0" xfId="0" applyNumberFormat="1" applyFont="1" applyAlignment="1">
      <alignment horizontal="right"/>
    </xf>
    <xf numFmtId="0" fontId="2" fillId="0" borderId="0" xfId="0" applyFont="1" applyAlignment="1">
      <alignment horizontal="right"/>
    </xf>
    <xf numFmtId="0" fontId="2" fillId="0" borderId="0" xfId="3" applyNumberFormat="1" applyFont="1" applyFill="1" applyBorder="1" applyAlignment="1">
      <alignment horizontal="right"/>
    </xf>
    <xf numFmtId="3" fontId="2" fillId="0" borderId="0" xfId="3" applyNumberFormat="1" applyFont="1" applyFill="1" applyBorder="1" applyAlignment="1">
      <alignment horizontal="right"/>
    </xf>
    <xf numFmtId="0" fontId="12" fillId="0" borderId="0" xfId="9" applyAlignment="1">
      <alignment vertical="center"/>
    </xf>
    <xf numFmtId="0" fontId="41" fillId="0" borderId="0" xfId="9" applyFont="1" applyAlignment="1">
      <alignment vertical="center"/>
    </xf>
    <xf numFmtId="0" fontId="2" fillId="0" borderId="1" xfId="9" applyFont="1" applyBorder="1" applyAlignment="1">
      <alignment vertical="top" wrapText="1"/>
    </xf>
    <xf numFmtId="0" fontId="4" fillId="0" borderId="1" xfId="9" applyFont="1" applyBorder="1" applyAlignment="1">
      <alignment vertical="top" wrapText="1"/>
    </xf>
    <xf numFmtId="0" fontId="47" fillId="0" borderId="0" xfId="9" applyFont="1" applyAlignment="1">
      <alignment vertical="center"/>
    </xf>
    <xf numFmtId="0" fontId="41" fillId="0" borderId="0" xfId="9" applyFont="1"/>
    <xf numFmtId="0" fontId="5" fillId="0" borderId="1" xfId="9" applyFont="1" applyBorder="1"/>
    <xf numFmtId="0" fontId="5" fillId="0" borderId="1" xfId="9" applyFont="1" applyBorder="1" applyAlignment="1">
      <alignment horizontal="left"/>
    </xf>
    <xf numFmtId="0" fontId="4" fillId="0" borderId="1" xfId="9" applyFont="1" applyBorder="1"/>
    <xf numFmtId="0" fontId="4" fillId="0" borderId="1" xfId="9" applyFont="1" applyBorder="1" applyAlignment="1">
      <alignment horizontal="left"/>
    </xf>
    <xf numFmtId="0" fontId="17" fillId="0" borderId="0" xfId="9" applyFont="1" applyAlignment="1">
      <alignment vertical="center"/>
    </xf>
    <xf numFmtId="0" fontId="12" fillId="0" borderId="0" xfId="9" applyAlignment="1">
      <alignment horizontal="left"/>
    </xf>
    <xf numFmtId="0" fontId="33" fillId="0" borderId="0" xfId="9" applyFont="1" applyAlignment="1">
      <alignment vertical="center"/>
    </xf>
    <xf numFmtId="0" fontId="6" fillId="0" borderId="0" xfId="9" applyFont="1" applyAlignment="1">
      <alignment horizontal="left" vertical="center" indent="4"/>
    </xf>
    <xf numFmtId="0" fontId="39" fillId="0" borderId="0" xfId="9" applyFont="1"/>
    <xf numFmtId="0" fontId="2" fillId="0" borderId="1" xfId="9" applyFont="1" applyBorder="1" applyAlignment="1">
      <alignment vertical="center"/>
    </xf>
    <xf numFmtId="0" fontId="5" fillId="0" borderId="0" xfId="9" applyFont="1" applyAlignment="1">
      <alignment vertical="center"/>
    </xf>
    <xf numFmtId="0" fontId="2" fillId="0" borderId="1" xfId="9" applyFont="1" applyBorder="1" applyAlignment="1">
      <alignment horizontal="center" vertical="center" wrapText="1"/>
    </xf>
    <xf numFmtId="0" fontId="2" fillId="0" borderId="1" xfId="9" applyFont="1" applyBorder="1" applyAlignment="1">
      <alignment horizontal="left"/>
    </xf>
    <xf numFmtId="0" fontId="2" fillId="0" borderId="1" xfId="9" applyFont="1" applyBorder="1"/>
    <xf numFmtId="0" fontId="2" fillId="0" borderId="1" xfId="9" applyFont="1" applyBorder="1" applyAlignment="1">
      <alignment wrapText="1"/>
    </xf>
    <xf numFmtId="0" fontId="43" fillId="0" borderId="0" xfId="9" applyFont="1" applyAlignment="1">
      <alignment vertical="center"/>
    </xf>
    <xf numFmtId="0" fontId="44" fillId="0" borderId="0" xfId="9" applyFont="1"/>
    <xf numFmtId="0" fontId="2" fillId="0" borderId="0" xfId="9" applyFont="1" applyAlignment="1">
      <alignment vertical="center"/>
    </xf>
    <xf numFmtId="0" fontId="2" fillId="0" borderId="0" xfId="9" applyFont="1"/>
    <xf numFmtId="0" fontId="4" fillId="0" borderId="0" xfId="9" applyFont="1"/>
    <xf numFmtId="0" fontId="45" fillId="0" borderId="0" xfId="9" applyFont="1" applyAlignment="1">
      <alignment vertical="center"/>
    </xf>
    <xf numFmtId="0" fontId="46" fillId="0" borderId="0" xfId="9" applyFont="1" applyAlignment="1">
      <alignment vertical="center"/>
    </xf>
    <xf numFmtId="0" fontId="2" fillId="0" borderId="1" xfId="9" applyFont="1" applyBorder="1" applyAlignment="1">
      <alignment horizontal="left" vertical="center" wrapText="1"/>
    </xf>
    <xf numFmtId="0" fontId="2" fillId="0" borderId="1" xfId="9" applyFont="1" applyBorder="1" applyAlignment="1">
      <alignment horizontal="left" vertical="center"/>
    </xf>
    <xf numFmtId="0" fontId="8" fillId="0" borderId="32" xfId="9" applyFont="1" applyBorder="1" applyAlignment="1">
      <alignment horizontal="left" vertical="center" wrapText="1"/>
    </xf>
    <xf numFmtId="0" fontId="8" fillId="0" borderId="33" xfId="9" applyFont="1" applyBorder="1" applyAlignment="1">
      <alignment horizontal="left" vertical="center" wrapText="1"/>
    </xf>
    <xf numFmtId="0" fontId="14" fillId="0" borderId="1" xfId="9" applyFont="1" applyBorder="1" applyAlignment="1">
      <alignment vertical="center" wrapText="1"/>
    </xf>
    <xf numFmtId="0" fontId="2" fillId="0" borderId="3" xfId="9" applyFont="1" applyBorder="1" applyAlignment="1">
      <alignment horizontal="left" vertical="center" wrapText="1"/>
    </xf>
    <xf numFmtId="0" fontId="4" fillId="0" borderId="0" xfId="9" applyFont="1" applyAlignment="1">
      <alignment horizontal="left"/>
    </xf>
    <xf numFmtId="0" fontId="14" fillId="0" borderId="0" xfId="9" applyFont="1" applyAlignment="1">
      <alignment vertical="center"/>
    </xf>
    <xf numFmtId="0" fontId="4" fillId="0" borderId="1" xfId="9" applyFont="1" applyBorder="1" applyAlignment="1">
      <alignment horizontal="center" vertical="center" wrapText="1"/>
    </xf>
    <xf numFmtId="3" fontId="2" fillId="0" borderId="1" xfId="9" applyNumberFormat="1" applyFont="1" applyBorder="1" applyAlignment="1">
      <alignment horizontal="center" vertical="center" wrapText="1"/>
    </xf>
    <xf numFmtId="0" fontId="4" fillId="0" borderId="0" xfId="9" applyFont="1" applyAlignment="1">
      <alignment horizontal="center" vertical="center" wrapText="1"/>
    </xf>
    <xf numFmtId="3" fontId="2" fillId="0" borderId="0" xfId="9" applyNumberFormat="1" applyFont="1" applyAlignment="1">
      <alignment horizontal="center" vertical="center" wrapText="1"/>
    </xf>
    <xf numFmtId="0" fontId="3" fillId="0" borderId="0" xfId="4" applyFont="1"/>
    <xf numFmtId="0" fontId="13" fillId="0" borderId="1" xfId="9" applyFont="1" applyBorder="1" applyAlignment="1">
      <alignment vertical="center"/>
    </xf>
    <xf numFmtId="0" fontId="2" fillId="0" borderId="1" xfId="4" applyFont="1" applyBorder="1" applyAlignment="1">
      <alignment horizontal="right"/>
    </xf>
    <xf numFmtId="170" fontId="2" fillId="0" borderId="1" xfId="4" applyNumberFormat="1" applyFont="1" applyBorder="1" applyAlignment="1">
      <alignment horizontal="right"/>
    </xf>
    <xf numFmtId="0" fontId="0" fillId="0" borderId="0" xfId="4" applyFont="1"/>
    <xf numFmtId="0" fontId="12" fillId="0" borderId="0" xfId="4" quotePrefix="1" applyFont="1"/>
    <xf numFmtId="0" fontId="13" fillId="0" borderId="1" xfId="9" applyFont="1" applyBorder="1" applyAlignment="1">
      <alignment vertical="center" wrapText="1"/>
    </xf>
    <xf numFmtId="10" fontId="4" fillId="0" borderId="1" xfId="9" applyNumberFormat="1" applyFont="1" applyBorder="1" applyAlignment="1">
      <alignment horizontal="right"/>
    </xf>
    <xf numFmtId="0" fontId="39" fillId="0" borderId="0" xfId="4" applyFont="1"/>
    <xf numFmtId="0" fontId="3" fillId="0" borderId="0" xfId="9" applyFont="1"/>
    <xf numFmtId="0" fontId="5" fillId="0" borderId="1" xfId="9" applyFont="1" applyBorder="1" applyAlignment="1">
      <alignment horizontal="left" vertical="center" wrapText="1"/>
    </xf>
    <xf numFmtId="167" fontId="5" fillId="0" borderId="1" xfId="9" applyNumberFormat="1" applyFont="1" applyBorder="1" applyAlignment="1">
      <alignment horizontal="center"/>
    </xf>
    <xf numFmtId="167" fontId="4" fillId="0" borderId="1" xfId="9" applyNumberFormat="1" applyFont="1" applyBorder="1" applyAlignment="1">
      <alignment horizontal="center"/>
    </xf>
    <xf numFmtId="167" fontId="12" fillId="0" borderId="0" xfId="9" applyNumberFormat="1" applyAlignment="1">
      <alignment horizontal="center"/>
    </xf>
    <xf numFmtId="0" fontId="34" fillId="0" borderId="0" xfId="9" applyFont="1" applyAlignment="1">
      <alignment vertical="center"/>
    </xf>
    <xf numFmtId="0" fontId="36" fillId="0" borderId="0" xfId="9" applyFont="1" applyAlignment="1">
      <alignment vertical="center"/>
    </xf>
    <xf numFmtId="0" fontId="37" fillId="0" borderId="0" xfId="9" applyFont="1" applyAlignment="1">
      <alignment vertical="center"/>
    </xf>
    <xf numFmtId="0" fontId="38" fillId="0" borderId="0" xfId="9" applyFont="1"/>
    <xf numFmtId="0" fontId="31" fillId="0" borderId="0" xfId="9" applyFont="1" applyAlignment="1">
      <alignment vertical="center"/>
    </xf>
    <xf numFmtId="0" fontId="5" fillId="0" borderId="1" xfId="9" applyFont="1" applyBorder="1" applyAlignment="1">
      <alignment vertical="center" wrapText="1"/>
    </xf>
    <xf numFmtId="0" fontId="19" fillId="0" borderId="1" xfId="9" applyFont="1" applyBorder="1" applyAlignment="1">
      <alignment horizontal="center" vertical="top" wrapText="1"/>
    </xf>
    <xf numFmtId="0" fontId="12" fillId="0" borderId="0" xfId="9" applyAlignment="1">
      <alignment vertical="top"/>
    </xf>
    <xf numFmtId="0" fontId="15" fillId="0" borderId="1" xfId="9" applyFont="1" applyBorder="1" applyAlignment="1">
      <alignment vertical="center"/>
    </xf>
    <xf numFmtId="3" fontId="15" fillId="0" borderId="1" xfId="9" applyNumberFormat="1" applyFont="1" applyBorder="1" applyAlignment="1">
      <alignment horizontal="right" vertical="center"/>
    </xf>
    <xf numFmtId="167" fontId="15" fillId="0" borderId="1" xfId="9" applyNumberFormat="1" applyFont="1" applyBorder="1" applyAlignment="1">
      <alignment horizontal="right" vertical="center"/>
    </xf>
    <xf numFmtId="166" fontId="15" fillId="0" borderId="1" xfId="10" applyNumberFormat="1" applyFont="1" applyFill="1" applyBorder="1" applyAlignment="1">
      <alignment horizontal="right" vertical="center"/>
    </xf>
    <xf numFmtId="0" fontId="13" fillId="0" borderId="1" xfId="9" applyFont="1" applyBorder="1" applyAlignment="1">
      <alignment horizontal="right" vertical="center"/>
    </xf>
    <xf numFmtId="167" fontId="13" fillId="0" borderId="1" xfId="9" applyNumberFormat="1" applyFont="1" applyBorder="1" applyAlignment="1">
      <alignment horizontal="right" vertical="center"/>
    </xf>
    <xf numFmtId="166" fontId="13" fillId="0" borderId="1" xfId="10" applyNumberFormat="1" applyFont="1" applyFill="1" applyBorder="1" applyAlignment="1">
      <alignment horizontal="right" vertical="center"/>
    </xf>
    <xf numFmtId="0" fontId="12" fillId="0" borderId="0" xfId="9" applyAlignment="1">
      <alignment horizontal="right"/>
    </xf>
    <xf numFmtId="0" fontId="4" fillId="0" borderId="1" xfId="9" applyFont="1" applyBorder="1" applyAlignment="1">
      <alignment horizontal="right" vertical="center"/>
    </xf>
    <xf numFmtId="167" fontId="4" fillId="0" borderId="1" xfId="9" applyNumberFormat="1" applyFont="1" applyBorder="1" applyAlignment="1">
      <alignment horizontal="right" vertical="center"/>
    </xf>
    <xf numFmtId="3" fontId="12" fillId="0" borderId="0" xfId="9" applyNumberFormat="1"/>
    <xf numFmtId="10" fontId="12" fillId="0" borderId="0" xfId="9" applyNumberFormat="1"/>
    <xf numFmtId="0" fontId="4" fillId="0" borderId="0" xfId="0" applyFont="1" applyAlignment="1">
      <alignment horizontal="right"/>
    </xf>
    <xf numFmtId="0" fontId="5" fillId="0" borderId="1" xfId="4" applyFont="1" applyBorder="1" applyAlignment="1">
      <alignment horizontal="left" vertical="top"/>
    </xf>
    <xf numFmtId="0" fontId="5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0" xfId="0" applyFont="1" applyAlignment="1">
      <alignment horizontal="center" vertical="top" wrapText="1"/>
    </xf>
    <xf numFmtId="0" fontId="5" fillId="0" borderId="1" xfId="4" applyFont="1" applyBorder="1" applyAlignment="1">
      <alignment vertical="center"/>
    </xf>
    <xf numFmtId="168" fontId="5" fillId="0" borderId="1" xfId="3" applyNumberFormat="1" applyFont="1" applyFill="1" applyBorder="1" applyAlignment="1">
      <alignment horizontal="right"/>
    </xf>
    <xf numFmtId="169" fontId="5" fillId="0" borderId="1" xfId="3" applyNumberFormat="1" applyFont="1" applyFill="1" applyBorder="1" applyAlignment="1">
      <alignment horizontal="right"/>
    </xf>
    <xf numFmtId="3" fontId="4" fillId="0" borderId="0" xfId="0" applyNumberFormat="1" applyFont="1"/>
    <xf numFmtId="0" fontId="2" fillId="0" borderId="1" xfId="0" applyFont="1" applyBorder="1" applyAlignment="1">
      <alignment horizontal="left" vertical="center" wrapText="1" indent="2"/>
    </xf>
    <xf numFmtId="0" fontId="6" fillId="0" borderId="0" xfId="0" applyFont="1" applyAlignment="1">
      <alignment horizontal="left" vertical="center" indent="4"/>
    </xf>
    <xf numFmtId="0" fontId="12" fillId="0" borderId="0" xfId="0" applyFont="1" applyAlignment="1">
      <alignment horizontal="right"/>
    </xf>
    <xf numFmtId="0" fontId="5" fillId="0" borderId="1" xfId="0" applyFont="1" applyBorder="1" applyAlignment="1">
      <alignment horizontal="left" vertical="top"/>
    </xf>
    <xf numFmtId="0" fontId="4" fillId="0" borderId="1" xfId="0" applyFont="1" applyBorder="1" applyAlignment="1">
      <alignment horizontal="center" vertical="top" wrapText="1"/>
    </xf>
    <xf numFmtId="0" fontId="5" fillId="0" borderId="1" xfId="0" applyFont="1" applyBorder="1"/>
    <xf numFmtId="0" fontId="4" fillId="0" borderId="1" xfId="0" applyFont="1" applyBorder="1"/>
    <xf numFmtId="168" fontId="4" fillId="0" borderId="0" xfId="3" applyNumberFormat="1" applyFont="1" applyFill="1" applyBorder="1" applyAlignment="1">
      <alignment horizontal="center"/>
    </xf>
    <xf numFmtId="0" fontId="4" fillId="0" borderId="0" xfId="0" applyFont="1" applyAlignment="1">
      <alignment vertical="center" wrapText="1"/>
    </xf>
    <xf numFmtId="0" fontId="5" fillId="0" borderId="1" xfId="0" applyFont="1" applyBorder="1" applyAlignment="1">
      <alignment vertical="top"/>
    </xf>
    <xf numFmtId="0" fontId="48" fillId="0" borderId="0" xfId="0" applyFont="1"/>
    <xf numFmtId="0" fontId="4" fillId="0" borderId="0" xfId="0" applyFont="1" applyAlignment="1">
      <alignment horizontal="center"/>
    </xf>
    <xf numFmtId="0" fontId="5" fillId="0" borderId="1" xfId="0" applyFont="1" applyBorder="1" applyAlignment="1">
      <alignment horizontal="left" vertical="center"/>
    </xf>
    <xf numFmtId="0" fontId="6" fillId="0" borderId="0" xfId="0" applyFont="1" applyAlignment="1">
      <alignment horizontal="left" vertical="center" indent="1"/>
    </xf>
    <xf numFmtId="0" fontId="49" fillId="0" borderId="0" xfId="0" applyFont="1" applyAlignment="1">
      <alignment vertical="center"/>
    </xf>
    <xf numFmtId="0" fontId="5" fillId="0" borderId="2" xfId="0"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right" wrapText="1"/>
    </xf>
    <xf numFmtId="167" fontId="5" fillId="0" borderId="1" xfId="0" applyNumberFormat="1" applyFont="1" applyBorder="1" applyAlignment="1">
      <alignment horizontal="right" wrapText="1"/>
    </xf>
    <xf numFmtId="0" fontId="2" fillId="0" borderId="1" xfId="0" applyFont="1" applyBorder="1" applyAlignment="1">
      <alignment vertical="top"/>
    </xf>
    <xf numFmtId="167" fontId="4" fillId="0" borderId="1" xfId="0" applyNumberFormat="1" applyFont="1" applyBorder="1" applyAlignment="1">
      <alignment horizontal="right"/>
    </xf>
    <xf numFmtId="0" fontId="4" fillId="0" borderId="1" xfId="0" applyFont="1" applyBorder="1" applyAlignment="1">
      <alignment horizontal="right"/>
    </xf>
    <xf numFmtId="0" fontId="2" fillId="0" borderId="1" xfId="0" applyFont="1" applyBorder="1" applyAlignment="1">
      <alignment horizontal="left" vertical="top" indent="1"/>
    </xf>
    <xf numFmtId="0" fontId="2" fillId="0" borderId="1" xfId="0" applyFont="1" applyBorder="1" applyAlignment="1">
      <alignment horizontal="left" vertical="top"/>
    </xf>
    <xf numFmtId="0" fontId="2" fillId="0" borderId="1" xfId="0" applyFont="1" applyBorder="1" applyAlignment="1">
      <alignment horizontal="left" vertical="top" wrapText="1"/>
    </xf>
    <xf numFmtId="167" fontId="4" fillId="0" borderId="1" xfId="0" applyNumberFormat="1" applyFont="1" applyBorder="1" applyAlignment="1">
      <alignment horizontal="right" vertical="center"/>
    </xf>
    <xf numFmtId="2" fontId="4" fillId="0" borderId="1" xfId="0" applyNumberFormat="1" applyFont="1" applyBorder="1" applyAlignment="1">
      <alignment horizontal="right"/>
    </xf>
    <xf numFmtId="0" fontId="5" fillId="0" borderId="0" xfId="0" applyFont="1" applyAlignment="1">
      <alignment horizontal="left"/>
    </xf>
    <xf numFmtId="0" fontId="4" fillId="0" borderId="0" xfId="0" applyFont="1" applyAlignment="1">
      <alignment horizontal="left"/>
    </xf>
    <xf numFmtId="0" fontId="3" fillId="0" borderId="2" xfId="0" applyFont="1" applyBorder="1" applyAlignment="1">
      <alignment vertical="top"/>
    </xf>
    <xf numFmtId="0" fontId="2" fillId="0" borderId="1" xfId="0" applyFont="1" applyBorder="1" applyAlignment="1">
      <alignment horizontal="right" vertical="center"/>
    </xf>
    <xf numFmtId="167" fontId="2" fillId="0" borderId="1" xfId="0" applyNumberFormat="1" applyFont="1" applyBorder="1" applyAlignment="1">
      <alignment horizontal="right" vertical="center"/>
    </xf>
    <xf numFmtId="167" fontId="4" fillId="0" borderId="0" xfId="0" applyNumberFormat="1" applyFont="1"/>
    <xf numFmtId="167"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xf>
    <xf numFmtId="0" fontId="4" fillId="0" borderId="0" xfId="0" applyFont="1" applyAlignment="1">
      <alignment horizontal="left" vertical="center"/>
    </xf>
    <xf numFmtId="0" fontId="4" fillId="0" borderId="0" xfId="4" applyFont="1"/>
    <xf numFmtId="0" fontId="4" fillId="0" borderId="0" xfId="4" applyFont="1" applyAlignment="1">
      <alignment horizontal="left"/>
    </xf>
    <xf numFmtId="0" fontId="11" fillId="0" borderId="0" xfId="0" applyFont="1"/>
    <xf numFmtId="0" fontId="10" fillId="0" borderId="0" xfId="0" applyFont="1"/>
    <xf numFmtId="0" fontId="9" fillId="0" borderId="2" xfId="0" applyFont="1" applyBorder="1" applyAlignment="1">
      <alignment horizontal="center" vertical="top"/>
    </xf>
    <xf numFmtId="0" fontId="11" fillId="0" borderId="4" xfId="0" applyFont="1" applyBorder="1" applyAlignment="1">
      <alignment horizontal="center" vertical="top" wrapText="1"/>
    </xf>
    <xf numFmtId="0" fontId="9" fillId="0" borderId="1" xfId="0" applyFont="1" applyBorder="1"/>
    <xf numFmtId="0" fontId="11" fillId="0" borderId="5" xfId="0" applyFont="1" applyBorder="1" applyAlignment="1">
      <alignment horizontal="center" wrapText="1"/>
    </xf>
    <xf numFmtId="0" fontId="8" fillId="0" borderId="3" xfId="0" applyFont="1" applyBorder="1"/>
    <xf numFmtId="0" fontId="8" fillId="0" borderId="5" xfId="0" applyFont="1" applyBorder="1" applyAlignment="1">
      <alignment horizontal="center"/>
    </xf>
    <xf numFmtId="0" fontId="8" fillId="0" borderId="3" xfId="0" applyFont="1" applyBorder="1" applyAlignment="1">
      <alignment wrapText="1"/>
    </xf>
    <xf numFmtId="0" fontId="10" fillId="0" borderId="3" xfId="0" applyFont="1" applyBorder="1"/>
    <xf numFmtId="49" fontId="4" fillId="0" borderId="0" xfId="0" applyNumberFormat="1" applyFont="1" applyAlignment="1">
      <alignment horizontal="right"/>
    </xf>
    <xf numFmtId="0" fontId="3" fillId="0" borderId="1" xfId="5" applyFont="1" applyBorder="1" applyAlignment="1">
      <alignment vertical="top"/>
    </xf>
    <xf numFmtId="0" fontId="2" fillId="0" borderId="1" xfId="5" applyFont="1" applyBorder="1" applyAlignment="1">
      <alignment horizontal="center" vertical="top" wrapText="1"/>
    </xf>
    <xf numFmtId="0" fontId="4" fillId="0" borderId="0" xfId="0" applyFont="1" applyAlignment="1">
      <alignment vertical="top"/>
    </xf>
    <xf numFmtId="0" fontId="5" fillId="0" borderId="1" xfId="0" applyFont="1" applyBorder="1" applyAlignment="1">
      <alignment horizontal="right"/>
    </xf>
    <xf numFmtId="49" fontId="5" fillId="0" borderId="1" xfId="0" applyNumberFormat="1" applyFont="1" applyBorder="1" applyAlignment="1">
      <alignment horizontal="right"/>
    </xf>
    <xf numFmtId="49" fontId="2" fillId="0" borderId="1" xfId="0" applyNumberFormat="1" applyFont="1" applyBorder="1" applyAlignment="1">
      <alignment horizontal="right"/>
    </xf>
    <xf numFmtId="0" fontId="4" fillId="0" borderId="1" xfId="0" applyFont="1" applyBorder="1" applyAlignment="1">
      <alignment vertical="center"/>
    </xf>
    <xf numFmtId="49" fontId="4" fillId="0" borderId="1" xfId="0" applyNumberFormat="1" applyFont="1" applyBorder="1" applyAlignment="1">
      <alignment horizontal="right"/>
    </xf>
    <xf numFmtId="49" fontId="4" fillId="0" borderId="1" xfId="0" quotePrefix="1" applyNumberFormat="1" applyFont="1" applyBorder="1" applyAlignment="1">
      <alignment horizontal="right"/>
    </xf>
    <xf numFmtId="0" fontId="4" fillId="0" borderId="1" xfId="0" applyFont="1" applyBorder="1" applyAlignment="1">
      <alignment horizontal="left"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0" fontId="2" fillId="0" borderId="0" xfId="5" applyFont="1" applyAlignment="1">
      <alignment horizontal="right" vertical="center"/>
    </xf>
    <xf numFmtId="0" fontId="15" fillId="0" borderId="0" xfId="0" applyFont="1" applyAlignment="1">
      <alignment vertical="center"/>
    </xf>
    <xf numFmtId="0" fontId="13" fillId="0" borderId="0" xfId="0" applyFont="1" applyAlignment="1">
      <alignment vertical="center"/>
    </xf>
    <xf numFmtId="0" fontId="4" fillId="0" borderId="0" xfId="0" applyFont="1" applyAlignment="1">
      <alignment horizontal="left" wrapText="1"/>
    </xf>
    <xf numFmtId="0" fontId="3" fillId="0" borderId="1" xfId="0" applyFont="1" applyBorder="1" applyAlignment="1">
      <alignment vertical="top" wrapText="1"/>
    </xf>
    <xf numFmtId="0" fontId="4" fillId="0" borderId="0" xfId="0" applyFont="1" applyAlignment="1">
      <alignment horizontal="center" vertical="top"/>
    </xf>
    <xf numFmtId="0" fontId="5" fillId="0" borderId="1" xfId="0" applyFont="1" applyBorder="1" applyAlignment="1">
      <alignment horizontal="left" vertical="top" wrapText="1"/>
    </xf>
    <xf numFmtId="167" fontId="4" fillId="0" borderId="1" xfId="0" applyNumberFormat="1" applyFont="1" applyBorder="1" applyAlignment="1">
      <alignment horizontal="right" wrapText="1"/>
    </xf>
    <xf numFmtId="0" fontId="4" fillId="0" borderId="1" xfId="0" applyFont="1" applyBorder="1" applyAlignment="1">
      <alignment horizontal="right" wrapText="1"/>
    </xf>
    <xf numFmtId="0" fontId="3" fillId="0" borderId="1" xfId="0" applyFont="1" applyBorder="1" applyAlignment="1">
      <alignment vertical="center"/>
    </xf>
    <xf numFmtId="1" fontId="4" fillId="0" borderId="1" xfId="0" applyNumberFormat="1" applyFont="1" applyBorder="1" applyAlignment="1">
      <alignment horizontal="right"/>
    </xf>
    <xf numFmtId="0" fontId="3" fillId="0" borderId="1" xfId="0" applyFont="1" applyBorder="1" applyAlignment="1">
      <alignment vertical="top"/>
    </xf>
    <xf numFmtId="0" fontId="4" fillId="0" borderId="1" xfId="4" applyFont="1" applyBorder="1" applyAlignment="1">
      <alignment horizontal="center" vertical="top" wrapText="1"/>
    </xf>
    <xf numFmtId="167" fontId="5" fillId="0" borderId="1" xfId="0" applyNumberFormat="1" applyFont="1" applyBorder="1" applyAlignment="1">
      <alignment horizontal="right"/>
    </xf>
    <xf numFmtId="0" fontId="0" fillId="0" borderId="0" xfId="0" applyAlignment="1">
      <alignment vertical="top"/>
    </xf>
    <xf numFmtId="1" fontId="5" fillId="0" borderId="1" xfId="0" applyNumberFormat="1" applyFont="1" applyBorder="1" applyAlignment="1">
      <alignment horizontal="right"/>
    </xf>
    <xf numFmtId="167" fontId="4" fillId="0" borderId="0" xfId="0" applyNumberFormat="1" applyFont="1" applyAlignment="1">
      <alignment horizontal="right"/>
    </xf>
    <xf numFmtId="1" fontId="4" fillId="0" borderId="0" xfId="0" applyNumberFormat="1" applyFont="1" applyAlignment="1">
      <alignment horizontal="right"/>
    </xf>
    <xf numFmtId="3" fontId="5" fillId="0" borderId="1" xfId="0" applyNumberFormat="1" applyFont="1" applyBorder="1" applyAlignment="1">
      <alignment horizontal="right"/>
    </xf>
    <xf numFmtId="165" fontId="5" fillId="0" borderId="1" xfId="0" applyNumberFormat="1" applyFont="1" applyBorder="1" applyAlignment="1">
      <alignment horizontal="right"/>
    </xf>
    <xf numFmtId="165" fontId="4" fillId="0" borderId="1" xfId="0" applyNumberFormat="1" applyFont="1" applyBorder="1" applyAlignment="1">
      <alignment horizontal="right"/>
    </xf>
    <xf numFmtId="3" fontId="4" fillId="0" borderId="1" xfId="0" applyNumberFormat="1" applyFont="1" applyBorder="1" applyAlignment="1">
      <alignment horizontal="right"/>
    </xf>
    <xf numFmtId="165" fontId="4" fillId="0" borderId="7" xfId="0" applyNumberFormat="1" applyFont="1" applyBorder="1" applyAlignment="1">
      <alignment horizontal="right"/>
    </xf>
    <xf numFmtId="165" fontId="4" fillId="0" borderId="3" xfId="0" applyNumberFormat="1" applyFont="1" applyBorder="1" applyAlignment="1">
      <alignment horizontal="right"/>
    </xf>
    <xf numFmtId="167" fontId="4" fillId="0" borderId="1" xfId="0" applyNumberFormat="1" applyFont="1" applyBorder="1"/>
    <xf numFmtId="165" fontId="4" fillId="0" borderId="4" xfId="0" applyNumberFormat="1" applyFont="1" applyBorder="1" applyAlignment="1">
      <alignment horizontal="right"/>
    </xf>
    <xf numFmtId="165" fontId="4" fillId="0" borderId="0" xfId="0" applyNumberFormat="1" applyFont="1" applyAlignment="1">
      <alignment horizontal="right"/>
    </xf>
    <xf numFmtId="3" fontId="4" fillId="0" borderId="0" xfId="0" applyNumberFormat="1" applyFont="1" applyAlignment="1">
      <alignment horizontal="right"/>
    </xf>
    <xf numFmtId="0" fontId="4" fillId="0" borderId="0" xfId="0" applyFont="1" applyAlignment="1">
      <alignment vertical="top" wrapText="1"/>
    </xf>
    <xf numFmtId="0" fontId="5" fillId="0" borderId="1" xfId="0" applyFont="1" applyBorder="1" applyAlignment="1">
      <alignment horizontal="left"/>
    </xf>
    <xf numFmtId="0" fontId="4" fillId="0" borderId="1" xfId="0" applyFont="1" applyBorder="1" applyAlignment="1">
      <alignment horizontal="left"/>
    </xf>
    <xf numFmtId="49" fontId="4" fillId="0" borderId="0" xfId="0" applyNumberFormat="1" applyFont="1" applyAlignment="1">
      <alignment horizontal="center"/>
    </xf>
    <xf numFmtId="0" fontId="3" fillId="0" borderId="10" xfId="5" applyFont="1" applyBorder="1" applyAlignment="1">
      <alignment horizontal="center" vertical="top" wrapText="1"/>
    </xf>
    <xf numFmtId="49" fontId="3" fillId="0" borderId="2" xfId="5" applyNumberFormat="1" applyFont="1" applyBorder="1" applyAlignment="1">
      <alignment horizontal="center" vertical="top" wrapText="1"/>
    </xf>
    <xf numFmtId="0" fontId="26" fillId="0" borderId="0" xfId="0" applyFont="1"/>
    <xf numFmtId="0" fontId="3" fillId="0" borderId="13" xfId="0" applyFont="1" applyBorder="1"/>
    <xf numFmtId="0" fontId="2" fillId="0" borderId="14" xfId="0" applyFont="1" applyBorder="1" applyAlignment="1">
      <alignment horizontal="right"/>
    </xf>
    <xf numFmtId="49" fontId="2" fillId="0" borderId="15" xfId="0" applyNumberFormat="1" applyFont="1" applyBorder="1" applyAlignment="1">
      <alignment horizontal="right"/>
    </xf>
    <xf numFmtId="0" fontId="2" fillId="0" borderId="0" xfId="5" applyFont="1" applyAlignment="1">
      <alignment horizontal="left" vertical="center"/>
    </xf>
    <xf numFmtId="0" fontId="2" fillId="0" borderId="16" xfId="0" applyFont="1" applyBorder="1"/>
    <xf numFmtId="0" fontId="2" fillId="0" borderId="17" xfId="0" applyFont="1" applyBorder="1" applyAlignment="1">
      <alignment horizontal="right"/>
    </xf>
    <xf numFmtId="49" fontId="2" fillId="0" borderId="8" xfId="0" applyNumberFormat="1" applyFont="1" applyBorder="1" applyAlignment="1">
      <alignment horizontal="right"/>
    </xf>
    <xf numFmtId="0" fontId="2" fillId="0" borderId="18" xfId="0" applyFont="1" applyBorder="1" applyAlignment="1">
      <alignment horizontal="right"/>
    </xf>
    <xf numFmtId="0" fontId="2" fillId="0" borderId="13" xfId="0" applyFont="1" applyBorder="1"/>
    <xf numFmtId="0" fontId="27" fillId="0" borderId="0" xfId="5" applyFont="1"/>
    <xf numFmtId="0" fontId="2" fillId="0" borderId="19" xfId="0" applyFont="1" applyBorder="1"/>
    <xf numFmtId="0" fontId="2" fillId="0" borderId="6" xfId="0" applyFont="1" applyBorder="1" applyAlignment="1">
      <alignment horizontal="right"/>
    </xf>
    <xf numFmtId="49" fontId="2" fillId="0" borderId="3" xfId="0" applyNumberFormat="1" applyFont="1" applyBorder="1" applyAlignment="1">
      <alignment horizontal="right"/>
    </xf>
    <xf numFmtId="0" fontId="2" fillId="0" borderId="20" xfId="0" applyFont="1" applyBorder="1"/>
    <xf numFmtId="0" fontId="2" fillId="0" borderId="10" xfId="0" applyFont="1" applyBorder="1" applyAlignment="1">
      <alignment horizontal="right"/>
    </xf>
    <xf numFmtId="49" fontId="2" fillId="0" borderId="2" xfId="0" applyNumberFormat="1" applyFont="1" applyBorder="1" applyAlignment="1">
      <alignment horizontal="right"/>
    </xf>
    <xf numFmtId="49" fontId="2" fillId="0" borderId="17" xfId="0" applyNumberFormat="1" applyFont="1" applyBorder="1" applyAlignment="1">
      <alignment horizontal="right"/>
    </xf>
    <xf numFmtId="0" fontId="2" fillId="0" borderId="8" xfId="0" applyFont="1" applyBorder="1" applyAlignment="1">
      <alignment horizontal="right"/>
    </xf>
    <xf numFmtId="49" fontId="2" fillId="0" borderId="6" xfId="0" applyNumberFormat="1" applyFont="1" applyBorder="1" applyAlignment="1">
      <alignment horizontal="right"/>
    </xf>
    <xf numFmtId="0" fontId="2" fillId="0" borderId="3" xfId="0" applyFont="1" applyBorder="1" applyAlignment="1">
      <alignment horizontal="right"/>
    </xf>
    <xf numFmtId="0" fontId="2" fillId="0" borderId="0" xfId="4" applyFont="1"/>
    <xf numFmtId="0" fontId="2" fillId="0" borderId="21" xfId="0" applyFont="1" applyBorder="1"/>
    <xf numFmtId="49" fontId="2" fillId="0" borderId="22" xfId="0" applyNumberFormat="1" applyFont="1" applyBorder="1" applyAlignment="1">
      <alignment horizontal="right"/>
    </xf>
    <xf numFmtId="0" fontId="2" fillId="0" borderId="14" xfId="0" quotePrefix="1" applyFont="1" applyBorder="1" applyAlignment="1">
      <alignment horizontal="right"/>
    </xf>
    <xf numFmtId="0" fontId="2" fillId="0" borderId="17" xfId="0" quotePrefix="1" applyFont="1" applyBorder="1" applyAlignment="1">
      <alignment horizontal="right"/>
    </xf>
    <xf numFmtId="0" fontId="2" fillId="0" borderId="23" xfId="0" applyFont="1" applyBorder="1"/>
    <xf numFmtId="0" fontId="2" fillId="0" borderId="24" xfId="0" applyFont="1" applyBorder="1" applyAlignment="1">
      <alignment horizontal="right"/>
    </xf>
    <xf numFmtId="49" fontId="2" fillId="0" borderId="18" xfId="0" applyNumberFormat="1" applyFont="1" applyBorder="1" applyAlignment="1">
      <alignment horizontal="right"/>
    </xf>
    <xf numFmtId="0" fontId="2" fillId="0" borderId="25" xfId="0" applyFont="1" applyBorder="1"/>
    <xf numFmtId="0" fontId="2" fillId="0" borderId="26" xfId="0" applyFont="1" applyBorder="1" applyAlignment="1">
      <alignment horizontal="right"/>
    </xf>
    <xf numFmtId="49" fontId="2" fillId="0" borderId="27" xfId="0" applyNumberFormat="1" applyFont="1" applyBorder="1" applyAlignment="1">
      <alignment horizontal="right"/>
    </xf>
    <xf numFmtId="0" fontId="2" fillId="0" borderId="28" xfId="0" applyFont="1" applyBorder="1"/>
    <xf numFmtId="0" fontId="2" fillId="0" borderId="11" xfId="0" applyFont="1" applyBorder="1" applyAlignment="1">
      <alignment horizontal="right"/>
    </xf>
    <xf numFmtId="0" fontId="2" fillId="0" borderId="29" xfId="0" applyFont="1" applyBorder="1"/>
    <xf numFmtId="0" fontId="2" fillId="0" borderId="30" xfId="0" applyFont="1" applyBorder="1" applyAlignment="1">
      <alignment horizontal="right"/>
    </xf>
    <xf numFmtId="49" fontId="2" fillId="0" borderId="31" xfId="0" applyNumberFormat="1" applyFont="1" applyBorder="1" applyAlignment="1">
      <alignment horizontal="right"/>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0" fontId="28" fillId="0" borderId="0" xfId="0" applyFont="1" applyAlignment="1">
      <alignment vertical="center"/>
    </xf>
    <xf numFmtId="49" fontId="4" fillId="0" borderId="0" xfId="0" applyNumberFormat="1" applyFont="1" applyAlignment="1">
      <alignment horizontal="left"/>
    </xf>
    <xf numFmtId="0" fontId="29" fillId="0" borderId="0" xfId="0" applyFont="1" applyAlignment="1">
      <alignment vertical="center"/>
    </xf>
    <xf numFmtId="0" fontId="15" fillId="0" borderId="0" xfId="0" applyFont="1" applyAlignment="1">
      <alignment horizontal="left" vertical="center" readingOrder="1"/>
    </xf>
    <xf numFmtId="0" fontId="0" fillId="0" borderId="0" xfId="0" applyAlignment="1">
      <alignment horizontal="center"/>
    </xf>
    <xf numFmtId="0" fontId="24" fillId="0" borderId="0" xfId="0" applyFont="1" applyAlignment="1">
      <alignment horizontal="left" vertical="center" readingOrder="1"/>
    </xf>
    <xf numFmtId="0" fontId="20" fillId="0" borderId="0" xfId="0" applyFont="1" applyAlignment="1">
      <alignment vertical="center"/>
    </xf>
    <xf numFmtId="0" fontId="3" fillId="0" borderId="1" xfId="0" applyFont="1" applyBorder="1" applyAlignment="1">
      <alignment horizontal="left" vertical="center"/>
    </xf>
    <xf numFmtId="167" fontId="3" fillId="0" borderId="1" xfId="0" applyNumberFormat="1" applyFont="1" applyBorder="1" applyAlignment="1">
      <alignment horizontal="right" wrapText="1"/>
    </xf>
    <xf numFmtId="167" fontId="3" fillId="0" borderId="11" xfId="0" applyNumberFormat="1" applyFont="1" applyBorder="1" applyAlignment="1">
      <alignment horizontal="right"/>
    </xf>
    <xf numFmtId="0" fontId="0" fillId="0" borderId="0" xfId="0" applyAlignment="1">
      <alignment vertical="center"/>
    </xf>
    <xf numFmtId="0" fontId="4" fillId="0" borderId="1" xfId="7" applyFont="1" applyBorder="1" applyAlignment="1">
      <alignment horizontal="left"/>
    </xf>
    <xf numFmtId="167" fontId="4" fillId="0" borderId="11" xfId="0" applyNumberFormat="1" applyFont="1" applyBorder="1" applyAlignment="1">
      <alignment horizontal="right"/>
    </xf>
    <xf numFmtId="0" fontId="25" fillId="0" borderId="1" xfId="7" applyFont="1" applyBorder="1" applyAlignment="1">
      <alignment horizontal="left"/>
    </xf>
    <xf numFmtId="0" fontId="4" fillId="0" borderId="1" xfId="7" applyFont="1" applyBorder="1" applyAlignment="1">
      <alignment horizontal="left" vertical="center"/>
    </xf>
    <xf numFmtId="0" fontId="22" fillId="0" borderId="0" xfId="0" applyFont="1" applyAlignment="1">
      <alignment vertical="center"/>
    </xf>
    <xf numFmtId="0" fontId="23" fillId="0" borderId="12" xfId="0" applyFont="1" applyBorder="1" applyAlignment="1">
      <alignment horizontal="center" vertical="top" wrapText="1"/>
    </xf>
    <xf numFmtId="0" fontId="3" fillId="0" borderId="10" xfId="0" applyFont="1" applyBorder="1" applyAlignment="1">
      <alignment vertical="center"/>
    </xf>
    <xf numFmtId="0" fontId="4" fillId="0" borderId="3" xfId="0" applyFont="1" applyBorder="1" applyAlignment="1">
      <alignment horizontal="right"/>
    </xf>
    <xf numFmtId="0" fontId="4" fillId="0" borderId="3" xfId="0" applyFont="1" applyBorder="1"/>
    <xf numFmtId="0" fontId="4" fillId="0" borderId="11" xfId="0" applyFont="1" applyBorder="1"/>
    <xf numFmtId="0" fontId="2" fillId="0" borderId="0" xfId="6" applyFont="1"/>
    <xf numFmtId="2" fontId="4" fillId="0" borderId="0" xfId="0" applyNumberFormat="1" applyFont="1"/>
    <xf numFmtId="0" fontId="3" fillId="0" borderId="9" xfId="0" applyFont="1" applyBorder="1" applyAlignment="1">
      <alignment vertical="center"/>
    </xf>
    <xf numFmtId="0" fontId="51" fillId="0" borderId="4" xfId="4" applyFont="1" applyBorder="1" applyAlignment="1">
      <alignment horizontal="center" vertical="center" wrapText="1"/>
    </xf>
    <xf numFmtId="0" fontId="4" fillId="0" borderId="1" xfId="4" applyFont="1" applyBorder="1" applyAlignment="1">
      <alignment horizontal="center" vertical="center" wrapText="1"/>
    </xf>
    <xf numFmtId="0" fontId="51" fillId="0" borderId="1" xfId="4" applyFont="1" applyBorder="1" applyAlignment="1">
      <alignment horizontal="center" vertical="top" wrapText="1"/>
    </xf>
    <xf numFmtId="2" fontId="5" fillId="0" borderId="0" xfId="0" applyNumberFormat="1" applyFont="1"/>
    <xf numFmtId="0" fontId="5" fillId="0" borderId="9" xfId="0" applyFont="1" applyBorder="1"/>
    <xf numFmtId="1" fontId="5" fillId="0" borderId="1" xfId="2" applyNumberFormat="1" applyFont="1" applyFill="1" applyBorder="1" applyAlignment="1">
      <alignment horizontal="right"/>
    </xf>
    <xf numFmtId="0" fontId="2" fillId="0" borderId="9" xfId="0" applyFont="1" applyBorder="1" applyAlignment="1">
      <alignment vertical="center"/>
    </xf>
    <xf numFmtId="167" fontId="4" fillId="0" borderId="3" xfId="2" applyNumberFormat="1" applyFont="1" applyFill="1" applyBorder="1" applyAlignment="1">
      <alignment horizontal="right"/>
    </xf>
    <xf numFmtId="167" fontId="4" fillId="0" borderId="3" xfId="0" applyNumberFormat="1" applyFont="1" applyBorder="1" applyAlignment="1">
      <alignment horizontal="right"/>
    </xf>
    <xf numFmtId="168" fontId="4" fillId="0" borderId="3" xfId="3" applyNumberFormat="1" applyFont="1" applyFill="1" applyBorder="1" applyAlignment="1">
      <alignment horizontal="right"/>
    </xf>
    <xf numFmtId="0" fontId="2" fillId="0" borderId="9" xfId="0" applyFont="1" applyBorder="1" applyAlignment="1">
      <alignment horizontal="left" indent="1"/>
    </xf>
    <xf numFmtId="0" fontId="2" fillId="0" borderId="9" xfId="0" applyFont="1" applyBorder="1" applyAlignment="1">
      <alignment horizontal="left"/>
    </xf>
    <xf numFmtId="0" fontId="2" fillId="0" borderId="9" xfId="0" applyFont="1" applyBorder="1"/>
    <xf numFmtId="0" fontId="2" fillId="0" borderId="9" xfId="0" applyFont="1" applyBorder="1" applyAlignment="1">
      <alignment horizontal="left" vertical="center" indent="1"/>
    </xf>
    <xf numFmtId="0" fontId="2" fillId="0" borderId="9" xfId="0" applyFont="1" applyBorder="1" applyAlignment="1">
      <alignment horizontal="left" vertical="center" wrapText="1" indent="2"/>
    </xf>
    <xf numFmtId="0" fontId="2" fillId="0" borderId="9" xfId="0" applyFont="1" applyBorder="1" applyAlignment="1">
      <alignment horizontal="left" indent="2"/>
    </xf>
    <xf numFmtId="0" fontId="4" fillId="0" borderId="9" xfId="0" applyFont="1" applyBorder="1"/>
    <xf numFmtId="0" fontId="2" fillId="0" borderId="9" xfId="0" applyFont="1" applyBorder="1" applyAlignment="1">
      <alignment horizontal="left" vertical="center" wrapText="1" indent="1"/>
    </xf>
    <xf numFmtId="0" fontId="2" fillId="0" borderId="9" xfId="0" applyFont="1" applyBorder="1" applyAlignment="1">
      <alignment horizontal="left" vertical="center" indent="2"/>
    </xf>
    <xf numFmtId="0" fontId="2" fillId="0" borderId="9" xfId="0" applyFont="1" applyBorder="1" applyAlignment="1">
      <alignment horizontal="left" vertical="center"/>
    </xf>
    <xf numFmtId="167" fontId="4" fillId="0" borderId="2" xfId="0" applyNumberFormat="1" applyFont="1" applyBorder="1" applyAlignment="1">
      <alignment horizontal="right"/>
    </xf>
    <xf numFmtId="168" fontId="4" fillId="0" borderId="2" xfId="3" applyNumberFormat="1" applyFont="1" applyFill="1" applyBorder="1" applyAlignment="1">
      <alignment horizontal="right"/>
    </xf>
    <xf numFmtId="0" fontId="4" fillId="0" borderId="0" xfId="4" applyFont="1" applyAlignment="1">
      <alignment vertical="top" wrapText="1"/>
    </xf>
    <xf numFmtId="167" fontId="2" fillId="0" borderId="0" xfId="2" applyNumberFormat="1" applyFont="1" applyFill="1" applyBorder="1" applyAlignment="1">
      <alignment horizontal="right"/>
    </xf>
    <xf numFmtId="0" fontId="8" fillId="0" borderId="0" xfId="0" applyFont="1"/>
    <xf numFmtId="3" fontId="9" fillId="0" borderId="1" xfId="0" applyNumberFormat="1" applyFont="1" applyBorder="1" applyAlignment="1">
      <alignment horizontal="right"/>
    </xf>
    <xf numFmtId="165" fontId="9" fillId="0" borderId="1" xfId="0" applyNumberFormat="1" applyFont="1" applyBorder="1" applyAlignment="1">
      <alignment horizontal="right"/>
    </xf>
    <xf numFmtId="0" fontId="8" fillId="0" borderId="1" xfId="0" applyFont="1" applyBorder="1"/>
    <xf numFmtId="3" fontId="8" fillId="0" borderId="1" xfId="0" applyNumberFormat="1" applyFont="1" applyBorder="1" applyAlignment="1">
      <alignment horizontal="right"/>
    </xf>
    <xf numFmtId="165" fontId="8" fillId="0" borderId="1" xfId="0" applyNumberFormat="1" applyFont="1" applyBorder="1" applyAlignment="1">
      <alignment horizontal="right"/>
    </xf>
    <xf numFmtId="0" fontId="8" fillId="0" borderId="1" xfId="0" applyFont="1" applyBorder="1" applyAlignment="1">
      <alignment horizontal="right"/>
    </xf>
    <xf numFmtId="167" fontId="8" fillId="0" borderId="1" xfId="0" applyNumberFormat="1" applyFont="1" applyBorder="1" applyAlignment="1">
      <alignment horizontal="right"/>
    </xf>
    <xf numFmtId="167" fontId="10" fillId="0" borderId="0" xfId="0" applyNumberFormat="1" applyFont="1"/>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8" fillId="0" borderId="1" xfId="0" applyFont="1" applyBorder="1" applyAlignment="1">
      <alignment horizontal="center" vertical="top" wrapText="1"/>
    </xf>
    <xf numFmtId="0" fontId="19" fillId="0" borderId="1" xfId="0" applyFont="1" applyBorder="1" applyAlignment="1">
      <alignment horizontal="center" vertical="top" wrapText="1"/>
    </xf>
    <xf numFmtId="165" fontId="2" fillId="0" borderId="1" xfId="1" applyNumberFormat="1" applyFont="1" applyFill="1" applyBorder="1" applyAlignment="1">
      <alignment horizontal="right"/>
    </xf>
    <xf numFmtId="165" fontId="2" fillId="0" borderId="1" xfId="0" applyNumberFormat="1" applyFont="1" applyBorder="1"/>
    <xf numFmtId="3" fontId="3" fillId="0" borderId="1" xfId="0" applyNumberFormat="1" applyFont="1" applyBorder="1"/>
    <xf numFmtId="167" fontId="0" fillId="0" borderId="0" xfId="0" applyNumberFormat="1"/>
    <xf numFmtId="3" fontId="2" fillId="0" borderId="1" xfId="0" applyNumberFormat="1" applyFont="1" applyBorder="1"/>
    <xf numFmtId="0" fontId="13" fillId="0" borderId="1" xfId="0" applyFont="1" applyBorder="1" applyAlignment="1">
      <alignment horizontal="left" vertical="center"/>
    </xf>
    <xf numFmtId="0" fontId="2" fillId="0" borderId="1"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3" fillId="0" borderId="14" xfId="0" applyFont="1" applyBorder="1" applyAlignment="1">
      <alignment horizontal="right"/>
    </xf>
    <xf numFmtId="49" fontId="3" fillId="0" borderId="15" xfId="0" applyNumberFormat="1" applyFont="1" applyBorder="1" applyAlignment="1">
      <alignment horizontal="right"/>
    </xf>
    <xf numFmtId="0" fontId="3" fillId="0" borderId="17" xfId="0" applyFont="1" applyBorder="1" applyAlignment="1">
      <alignment horizontal="right"/>
    </xf>
    <xf numFmtId="49" fontId="3" fillId="0" borderId="8" xfId="0" applyNumberFormat="1" applyFont="1" applyBorder="1" applyAlignment="1">
      <alignment horizontal="right"/>
    </xf>
    <xf numFmtId="0" fontId="3" fillId="0" borderId="18" xfId="0" applyFont="1" applyBorder="1" applyAlignment="1">
      <alignment horizontal="right"/>
    </xf>
    <xf numFmtId="0" fontId="4" fillId="0" borderId="1" xfId="9" applyFont="1" applyBorder="1" applyAlignment="1">
      <alignment horizontal="left" vertical="center"/>
    </xf>
    <xf numFmtId="0" fontId="4" fillId="0" borderId="1" xfId="9" applyFont="1" applyBorder="1" applyAlignment="1">
      <alignment vertical="center"/>
    </xf>
    <xf numFmtId="0" fontId="2" fillId="0" borderId="1" xfId="9" applyFont="1" applyBorder="1" applyAlignment="1">
      <alignment vertical="center" wrapText="1"/>
    </xf>
    <xf numFmtId="0" fontId="4" fillId="0" borderId="1" xfId="4" applyFont="1" applyBorder="1" applyAlignment="1">
      <alignment horizontal="center"/>
    </xf>
    <xf numFmtId="0" fontId="13" fillId="0" borderId="1" xfId="0" applyFont="1" applyBorder="1" applyAlignment="1">
      <alignment horizontal="center" vertical="top" wrapText="1"/>
    </xf>
    <xf numFmtId="0" fontId="3" fillId="0" borderId="0" xfId="0" applyFont="1" applyAlignment="1">
      <alignment vertical="center"/>
    </xf>
    <xf numFmtId="0" fontId="13" fillId="0" borderId="0" xfId="0" applyFont="1"/>
    <xf numFmtId="0" fontId="3" fillId="0" borderId="8" xfId="5" applyFont="1" applyBorder="1" applyAlignment="1">
      <alignment vertical="center"/>
    </xf>
    <xf numFmtId="0" fontId="4" fillId="0" borderId="35" xfId="0" applyFont="1" applyBorder="1"/>
    <xf numFmtId="0" fontId="4" fillId="0" borderId="33" xfId="0" applyFont="1" applyBorder="1"/>
    <xf numFmtId="167" fontId="4" fillId="0" borderId="5" xfId="0" applyNumberFormat="1" applyFont="1" applyBorder="1" applyAlignment="1">
      <alignment horizontal="right"/>
    </xf>
    <xf numFmtId="0" fontId="2" fillId="0" borderId="36" xfId="0" applyFont="1" applyBorder="1" applyAlignment="1">
      <alignment horizontal="left" vertical="center" indent="1"/>
    </xf>
    <xf numFmtId="167" fontId="4" fillId="0" borderId="8" xfId="2" applyNumberFormat="1" applyFont="1" applyFill="1" applyBorder="1" applyAlignment="1">
      <alignment horizontal="right"/>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9" fillId="0" borderId="1" xfId="0" applyFont="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left" vertical="top"/>
    </xf>
    <xf numFmtId="0" fontId="4" fillId="0" borderId="1"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1" xfId="9" applyFont="1" applyBorder="1" applyAlignment="1">
      <alignment horizontal="left" vertical="center" wrapText="1"/>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35" fillId="0" borderId="0" xfId="9" applyFont="1" applyAlignment="1">
      <alignment vertical="center"/>
    </xf>
    <xf numFmtId="0" fontId="4" fillId="3" borderId="0" xfId="0" applyFont="1" applyFill="1"/>
    <xf numFmtId="0" fontId="2" fillId="3" borderId="1" xfId="0" applyFont="1" applyFill="1" applyBorder="1" applyAlignment="1">
      <alignment horizontal="center" vertical="top" wrapText="1"/>
    </xf>
    <xf numFmtId="0" fontId="3" fillId="3" borderId="1" xfId="0" applyFont="1" applyFill="1" applyBorder="1" applyAlignment="1">
      <alignment horizontal="right"/>
    </xf>
    <xf numFmtId="167" fontId="2" fillId="3" borderId="1" xfId="0" applyNumberFormat="1" applyFont="1" applyFill="1" applyBorder="1" applyAlignment="1">
      <alignment horizontal="right" vertical="center"/>
    </xf>
    <xf numFmtId="0" fontId="2" fillId="3" borderId="1" xfId="0" applyFont="1" applyFill="1" applyBorder="1" applyAlignment="1">
      <alignment horizontal="right" vertical="center"/>
    </xf>
    <xf numFmtId="167" fontId="2" fillId="3" borderId="1" xfId="0" applyNumberFormat="1" applyFont="1" applyFill="1" applyBorder="1" applyAlignment="1">
      <alignment horizontal="right"/>
    </xf>
    <xf numFmtId="0" fontId="2" fillId="3" borderId="1" xfId="0" applyFont="1" applyFill="1" applyBorder="1" applyAlignment="1">
      <alignment horizontal="right"/>
    </xf>
    <xf numFmtId="167" fontId="2" fillId="3" borderId="1" xfId="0" applyNumberFormat="1" applyFont="1" applyFill="1" applyBorder="1" applyAlignment="1">
      <alignment horizontal="right" vertical="center" wrapText="1"/>
    </xf>
    <xf numFmtId="0" fontId="2" fillId="3" borderId="1" xfId="0" applyFont="1" applyFill="1" applyBorder="1" applyAlignment="1">
      <alignment horizontal="right" vertical="center" wrapText="1"/>
    </xf>
    <xf numFmtId="0" fontId="4" fillId="3" borderId="0" xfId="0" applyFont="1" applyFill="1" applyAlignment="1">
      <alignment vertical="center"/>
    </xf>
    <xf numFmtId="0" fontId="4" fillId="3" borderId="0" xfId="4" applyFont="1" applyFill="1"/>
  </cellXfs>
  <cellStyles count="12">
    <cellStyle name="Comma" xfId="1" builtinId="3"/>
    <cellStyle name="Comma 2" xfId="3" xr:uid="{D743944E-43C4-4F80-999D-B906EC99C249}"/>
    <cellStyle name="Comma 3" xfId="10" xr:uid="{A866C025-3D2F-4187-9D0C-C180985CDB14}"/>
    <cellStyle name="Good" xfId="8" builtinId="26"/>
    <cellStyle name="Normal" xfId="0" builtinId="0"/>
    <cellStyle name="Normal 2" xfId="6" xr:uid="{5EB98E12-488E-47EB-A500-B152C12A7C3E}"/>
    <cellStyle name="Normal 2 2" xfId="4" xr:uid="{C395D87C-516D-4E07-BE01-BC98C293339D}"/>
    <cellStyle name="Normal 2 3" xfId="7" xr:uid="{A920C17E-ED3E-4452-99E6-531466EEAE01}"/>
    <cellStyle name="Normal 3" xfId="9" xr:uid="{818B7A19-C838-4289-A59E-C735A3B9F64B}"/>
    <cellStyle name="Normal 4" xfId="5" xr:uid="{75EECB47-7E43-4DE6-8C16-E4B948CD296A}"/>
    <cellStyle name="Normal 5" xfId="11" xr:uid="{99FB9E56-60AD-44CB-99D2-2B88CD712AB5}"/>
    <cellStyle name="Percent 2" xfId="2" xr:uid="{B079F29D-A69B-44E9-BE32-9E90DAB18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FEEB-FE3A-4D9C-85D8-8D3BBDF055EF}">
  <sheetPr codeName="Sheet4"/>
  <dimension ref="A1:N36"/>
  <sheetViews>
    <sheetView tabSelected="1" zoomScaleNormal="100" workbookViewId="0"/>
  </sheetViews>
  <sheetFormatPr defaultRowHeight="15" x14ac:dyDescent="0.25"/>
  <cols>
    <col min="1" max="1" width="35.85546875" customWidth="1"/>
    <col min="2" max="2" width="9.5703125" customWidth="1"/>
    <col min="4" max="4" width="9.7109375" customWidth="1"/>
    <col min="6" max="6" width="9.5703125" customWidth="1"/>
    <col min="8" max="8" width="10.140625" customWidth="1"/>
    <col min="10" max="10" width="12.42578125" customWidth="1"/>
    <col min="11" max="11" width="11.85546875" customWidth="1"/>
    <col min="12" max="12" width="12.140625" customWidth="1"/>
    <col min="14" max="14" width="10.42578125" bestFit="1" customWidth="1"/>
  </cols>
  <sheetData>
    <row r="1" spans="1:14" ht="15.75" x14ac:dyDescent="0.25">
      <c r="A1" s="226" t="s">
        <v>2297</v>
      </c>
    </row>
    <row r="3" spans="1:14" ht="94.5" x14ac:dyDescent="0.25">
      <c r="A3" s="33" t="s">
        <v>5278</v>
      </c>
      <c r="B3" s="378" t="s">
        <v>5380</v>
      </c>
      <c r="C3" s="358" t="s">
        <v>0</v>
      </c>
      <c r="D3" s="378" t="s">
        <v>5381</v>
      </c>
      <c r="E3" s="358" t="s">
        <v>1</v>
      </c>
      <c r="F3" s="378" t="s">
        <v>5382</v>
      </c>
      <c r="G3" s="358" t="s">
        <v>2</v>
      </c>
      <c r="H3" s="378" t="s">
        <v>5383</v>
      </c>
      <c r="I3" s="358" t="s">
        <v>3</v>
      </c>
      <c r="J3" s="358" t="s">
        <v>4</v>
      </c>
      <c r="K3" s="358" t="s">
        <v>5</v>
      </c>
      <c r="L3" s="358" t="s">
        <v>6</v>
      </c>
    </row>
    <row r="4" spans="1:14" ht="15.75" x14ac:dyDescent="0.25">
      <c r="A4" s="35" t="s">
        <v>7</v>
      </c>
      <c r="B4" s="36">
        <v>84332</v>
      </c>
      <c r="C4" s="37">
        <v>528.70000000000005</v>
      </c>
      <c r="D4" s="36">
        <v>78438</v>
      </c>
      <c r="E4" s="37">
        <v>481</v>
      </c>
      <c r="F4" s="36">
        <v>86274</v>
      </c>
      <c r="G4" s="37">
        <v>517.79999999999995</v>
      </c>
      <c r="H4" s="362">
        <v>93345</v>
      </c>
      <c r="I4" s="37">
        <v>549.5</v>
      </c>
      <c r="J4" s="37">
        <v>-7</v>
      </c>
      <c r="K4" s="37">
        <v>2.2999999999999998</v>
      </c>
      <c r="L4" s="37">
        <v>10.7</v>
      </c>
      <c r="N4" s="363"/>
    </row>
    <row r="5" spans="1:14" ht="15.75" x14ac:dyDescent="0.25">
      <c r="A5" s="38" t="s">
        <v>8</v>
      </c>
      <c r="B5" s="39">
        <v>4217</v>
      </c>
      <c r="C5" s="40">
        <v>25.5</v>
      </c>
      <c r="D5" s="39">
        <v>3867</v>
      </c>
      <c r="E5" s="40">
        <v>22.8</v>
      </c>
      <c r="F5" s="39">
        <v>4434</v>
      </c>
      <c r="G5" s="40">
        <v>25.5</v>
      </c>
      <c r="H5" s="364">
        <v>4347</v>
      </c>
      <c r="I5" s="40">
        <v>24.3</v>
      </c>
      <c r="J5" s="40">
        <v>-8.3000000000000007</v>
      </c>
      <c r="K5" s="40">
        <v>5.0999999999999996</v>
      </c>
      <c r="L5" s="40">
        <v>3.1</v>
      </c>
      <c r="N5" s="363"/>
    </row>
    <row r="6" spans="1:14" ht="15.75" x14ac:dyDescent="0.25">
      <c r="A6" s="38" t="s">
        <v>9</v>
      </c>
      <c r="B6" s="39">
        <v>1170</v>
      </c>
      <c r="C6" s="40">
        <v>7.6</v>
      </c>
      <c r="D6" s="39">
        <v>1185</v>
      </c>
      <c r="E6" s="40">
        <v>7.5</v>
      </c>
      <c r="F6" s="41">
        <v>1167</v>
      </c>
      <c r="G6" s="40">
        <v>7.4</v>
      </c>
      <c r="H6" s="364">
        <v>1331</v>
      </c>
      <c r="I6" s="40">
        <v>8.1999999999999993</v>
      </c>
      <c r="J6" s="40">
        <v>1.3</v>
      </c>
      <c r="K6" s="40">
        <v>-0.3</v>
      </c>
      <c r="L6" s="40">
        <v>13.8</v>
      </c>
      <c r="N6" s="363"/>
    </row>
    <row r="7" spans="1:14" ht="15.75" x14ac:dyDescent="0.25">
      <c r="A7" s="38" t="s">
        <v>10</v>
      </c>
      <c r="B7" s="39">
        <v>11884</v>
      </c>
      <c r="C7" s="40">
        <v>146.69999999999999</v>
      </c>
      <c r="D7" s="39">
        <v>10450</v>
      </c>
      <c r="E7" s="40">
        <v>127.4</v>
      </c>
      <c r="F7" s="39">
        <v>12801</v>
      </c>
      <c r="G7" s="40">
        <v>152.9</v>
      </c>
      <c r="H7" s="364">
        <v>14391</v>
      </c>
      <c r="I7" s="40">
        <v>169.3</v>
      </c>
      <c r="J7" s="40">
        <v>-12.1</v>
      </c>
      <c r="K7" s="40">
        <v>7.7</v>
      </c>
      <c r="L7" s="40">
        <v>21.1</v>
      </c>
      <c r="N7" s="363"/>
    </row>
    <row r="8" spans="1:14" ht="15.75" x14ac:dyDescent="0.25">
      <c r="A8" s="38" t="s">
        <v>11</v>
      </c>
      <c r="B8" s="39">
        <v>643</v>
      </c>
      <c r="C8" s="40">
        <v>8.8000000000000007</v>
      </c>
      <c r="D8" s="39">
        <v>583</v>
      </c>
      <c r="E8" s="40">
        <v>7.9</v>
      </c>
      <c r="F8" s="39">
        <v>635</v>
      </c>
      <c r="G8" s="40">
        <v>8.6</v>
      </c>
      <c r="H8" s="38">
        <v>902</v>
      </c>
      <c r="I8" s="40">
        <v>11.8</v>
      </c>
      <c r="J8" s="40">
        <v>-9.3000000000000007</v>
      </c>
      <c r="K8" s="40">
        <v>-1.2</v>
      </c>
      <c r="L8" s="40">
        <v>40.299999999999997</v>
      </c>
      <c r="N8" s="363"/>
    </row>
    <row r="9" spans="1:14" ht="15.75" x14ac:dyDescent="0.25">
      <c r="A9" s="38" t="s">
        <v>12</v>
      </c>
      <c r="B9" s="39">
        <v>8372</v>
      </c>
      <c r="C9" s="40">
        <v>52.1</v>
      </c>
      <c r="D9" s="39">
        <v>7773</v>
      </c>
      <c r="E9" s="42">
        <v>47.4</v>
      </c>
      <c r="F9" s="39">
        <v>8948</v>
      </c>
      <c r="G9" s="42">
        <v>53.3</v>
      </c>
      <c r="H9" s="364">
        <v>9516</v>
      </c>
      <c r="I9" s="40">
        <v>56</v>
      </c>
      <c r="J9" s="40">
        <v>-7.2</v>
      </c>
      <c r="K9" s="40">
        <v>6.9</v>
      </c>
      <c r="L9" s="42">
        <v>13.7</v>
      </c>
      <c r="N9" s="363"/>
    </row>
    <row r="10" spans="1:14" ht="15.75" x14ac:dyDescent="0.25">
      <c r="A10" s="38" t="s">
        <v>13</v>
      </c>
      <c r="B10" s="39">
        <v>894</v>
      </c>
      <c r="C10" s="40">
        <v>5.5</v>
      </c>
      <c r="D10" s="39">
        <v>933</v>
      </c>
      <c r="E10" s="40">
        <v>5.6</v>
      </c>
      <c r="F10" s="39">
        <v>858</v>
      </c>
      <c r="G10" s="40">
        <v>5</v>
      </c>
      <c r="H10" s="364">
        <v>1008</v>
      </c>
      <c r="I10" s="40">
        <v>5.7</v>
      </c>
      <c r="J10" s="40">
        <v>4.4000000000000004</v>
      </c>
      <c r="K10" s="40">
        <v>-4</v>
      </c>
      <c r="L10" s="40">
        <v>12.8</v>
      </c>
      <c r="N10" s="363"/>
    </row>
    <row r="11" spans="1:14" ht="15.75" x14ac:dyDescent="0.25">
      <c r="A11" s="38" t="s">
        <v>14</v>
      </c>
      <c r="B11" s="39">
        <v>429</v>
      </c>
      <c r="C11" s="40">
        <v>2.9</v>
      </c>
      <c r="D11" s="39">
        <v>439</v>
      </c>
      <c r="E11" s="40">
        <v>3</v>
      </c>
      <c r="F11" s="39">
        <v>472</v>
      </c>
      <c r="G11" s="40">
        <v>3.2</v>
      </c>
      <c r="H11" s="38">
        <v>477</v>
      </c>
      <c r="I11" s="40">
        <v>3.1</v>
      </c>
      <c r="J11" s="40">
        <v>2.2999999999999998</v>
      </c>
      <c r="K11" s="40">
        <v>10</v>
      </c>
      <c r="L11" s="40">
        <v>11.2</v>
      </c>
      <c r="N11" s="363"/>
    </row>
    <row r="12" spans="1:14" ht="15.75" x14ac:dyDescent="0.25">
      <c r="A12" s="38" t="s">
        <v>15</v>
      </c>
      <c r="B12" s="39">
        <v>2644</v>
      </c>
      <c r="C12" s="40">
        <v>16.8</v>
      </c>
      <c r="D12" s="39">
        <v>2384</v>
      </c>
      <c r="E12" s="40">
        <v>14.9</v>
      </c>
      <c r="F12" s="39">
        <v>2602</v>
      </c>
      <c r="G12" s="40">
        <v>16</v>
      </c>
      <c r="H12" s="364">
        <v>2425</v>
      </c>
      <c r="I12" s="40">
        <v>14.6</v>
      </c>
      <c r="J12" s="40">
        <v>-9.8000000000000007</v>
      </c>
      <c r="K12" s="40">
        <v>-1.6</v>
      </c>
      <c r="L12" s="40">
        <v>-8.3000000000000007</v>
      </c>
      <c r="N12" s="363"/>
    </row>
    <row r="13" spans="1:14" ht="15.75" x14ac:dyDescent="0.25">
      <c r="A13" s="38" t="s">
        <v>16</v>
      </c>
      <c r="B13" s="39">
        <v>409</v>
      </c>
      <c r="C13" s="40">
        <v>2.5</v>
      </c>
      <c r="D13" s="39">
        <v>394</v>
      </c>
      <c r="E13" s="40">
        <v>2.4</v>
      </c>
      <c r="F13" s="39">
        <v>396</v>
      </c>
      <c r="G13" s="40">
        <v>2.2999999999999998</v>
      </c>
      <c r="H13" s="38">
        <v>413</v>
      </c>
      <c r="I13" s="40">
        <v>2.4</v>
      </c>
      <c r="J13" s="40">
        <v>-3.7</v>
      </c>
      <c r="K13" s="40">
        <v>-3.2</v>
      </c>
      <c r="L13" s="40">
        <v>1</v>
      </c>
      <c r="N13" s="363"/>
    </row>
    <row r="14" spans="1:14" ht="15.75" x14ac:dyDescent="0.25">
      <c r="A14" s="38" t="s">
        <v>17</v>
      </c>
      <c r="B14" s="39">
        <v>2413</v>
      </c>
      <c r="C14" s="40">
        <v>15.2</v>
      </c>
      <c r="D14" s="39">
        <v>2335</v>
      </c>
      <c r="E14" s="40">
        <v>14.3</v>
      </c>
      <c r="F14" s="39">
        <v>2502</v>
      </c>
      <c r="G14" s="40">
        <v>15.1</v>
      </c>
      <c r="H14" s="364">
        <v>2386</v>
      </c>
      <c r="I14" s="40">
        <v>14.1</v>
      </c>
      <c r="J14" s="40">
        <v>-3.2</v>
      </c>
      <c r="K14" s="40">
        <v>3.7</v>
      </c>
      <c r="L14" s="40">
        <v>-1.1000000000000001</v>
      </c>
      <c r="N14" s="363"/>
    </row>
    <row r="15" spans="1:14" ht="15.75" x14ac:dyDescent="0.25">
      <c r="A15" s="38" t="s">
        <v>18</v>
      </c>
      <c r="B15" s="39">
        <v>1393</v>
      </c>
      <c r="C15" s="40">
        <v>8.5</v>
      </c>
      <c r="D15" s="39">
        <v>1344</v>
      </c>
      <c r="E15" s="40">
        <v>8</v>
      </c>
      <c r="F15" s="39">
        <v>1248</v>
      </c>
      <c r="G15" s="40">
        <v>7.3</v>
      </c>
      <c r="H15" s="364">
        <v>1379</v>
      </c>
      <c r="I15" s="40">
        <v>7.9</v>
      </c>
      <c r="J15" s="40">
        <v>-3.5</v>
      </c>
      <c r="K15" s="40">
        <v>-10.4</v>
      </c>
      <c r="L15" s="40">
        <v>-1</v>
      </c>
      <c r="N15" s="363"/>
    </row>
    <row r="16" spans="1:14" ht="15.75" x14ac:dyDescent="0.25">
      <c r="A16" s="38" t="s">
        <v>19</v>
      </c>
      <c r="B16" s="39">
        <v>10259</v>
      </c>
      <c r="C16" s="40">
        <v>61.8</v>
      </c>
      <c r="D16" s="39">
        <v>9769</v>
      </c>
      <c r="E16" s="40">
        <v>57.2</v>
      </c>
      <c r="F16" s="39">
        <v>9676</v>
      </c>
      <c r="G16" s="40">
        <v>55.2</v>
      </c>
      <c r="H16" s="364">
        <v>10131</v>
      </c>
      <c r="I16" s="40">
        <v>56.4</v>
      </c>
      <c r="J16" s="40">
        <v>-4.8</v>
      </c>
      <c r="K16" s="40">
        <v>-5.7</v>
      </c>
      <c r="L16" s="40">
        <v>-1.2</v>
      </c>
      <c r="N16" s="363"/>
    </row>
    <row r="17" spans="1:14" ht="15.75" x14ac:dyDescent="0.25">
      <c r="A17" s="38" t="s">
        <v>20</v>
      </c>
      <c r="B17" s="39">
        <v>4272</v>
      </c>
      <c r="C17" s="40">
        <v>27</v>
      </c>
      <c r="D17" s="39">
        <v>3798</v>
      </c>
      <c r="E17" s="40">
        <v>23.5</v>
      </c>
      <c r="F17" s="39">
        <v>4255</v>
      </c>
      <c r="G17" s="40">
        <v>25.9</v>
      </c>
      <c r="H17" s="364">
        <v>4655</v>
      </c>
      <c r="I17" s="40">
        <v>27.5</v>
      </c>
      <c r="J17" s="40">
        <v>-11.1</v>
      </c>
      <c r="K17" s="40">
        <v>-0.4</v>
      </c>
      <c r="L17" s="40">
        <v>9</v>
      </c>
      <c r="N17" s="363"/>
    </row>
    <row r="18" spans="1:14" ht="15.75" x14ac:dyDescent="0.25">
      <c r="A18" s="38" t="s">
        <v>21</v>
      </c>
      <c r="B18" s="39">
        <v>1406</v>
      </c>
      <c r="C18" s="40">
        <v>8.6</v>
      </c>
      <c r="D18" s="39">
        <v>1356</v>
      </c>
      <c r="E18" s="40">
        <v>8.1</v>
      </c>
      <c r="F18" s="39">
        <v>1544</v>
      </c>
      <c r="G18" s="40">
        <v>9</v>
      </c>
      <c r="H18" s="364">
        <v>1558</v>
      </c>
      <c r="I18" s="40">
        <v>8.9</v>
      </c>
      <c r="J18" s="40">
        <v>-3.6</v>
      </c>
      <c r="K18" s="40">
        <v>9.8000000000000007</v>
      </c>
      <c r="L18" s="40">
        <v>10.8</v>
      </c>
      <c r="N18" s="363"/>
    </row>
    <row r="19" spans="1:14" ht="15.75" x14ac:dyDescent="0.25">
      <c r="A19" s="38" t="s">
        <v>22</v>
      </c>
      <c r="B19" s="39">
        <v>4348</v>
      </c>
      <c r="C19" s="40">
        <v>27.2</v>
      </c>
      <c r="D19" s="39">
        <v>4025</v>
      </c>
      <c r="E19" s="40">
        <v>24.6</v>
      </c>
      <c r="F19" s="39">
        <v>4527</v>
      </c>
      <c r="G19" s="40">
        <v>27.1</v>
      </c>
      <c r="H19" s="364">
        <v>4602</v>
      </c>
      <c r="I19" s="40">
        <v>26.9</v>
      </c>
      <c r="J19" s="40">
        <v>-7.4</v>
      </c>
      <c r="K19" s="40">
        <v>4.0999999999999996</v>
      </c>
      <c r="L19" s="40">
        <v>5.8</v>
      </c>
      <c r="N19" s="363"/>
    </row>
    <row r="20" spans="1:14" ht="15.75" x14ac:dyDescent="0.25">
      <c r="A20" s="38" t="s">
        <v>23</v>
      </c>
      <c r="B20" s="39">
        <v>2006</v>
      </c>
      <c r="C20" s="40">
        <v>12.7</v>
      </c>
      <c r="D20" s="39">
        <v>1918</v>
      </c>
      <c r="E20" s="40">
        <v>11.9</v>
      </c>
      <c r="F20" s="39">
        <v>2085</v>
      </c>
      <c r="G20" s="40">
        <v>12.7</v>
      </c>
      <c r="H20" s="364">
        <v>2192</v>
      </c>
      <c r="I20" s="40">
        <v>13.1</v>
      </c>
      <c r="J20" s="40">
        <v>-4.4000000000000004</v>
      </c>
      <c r="K20" s="40">
        <v>3.9</v>
      </c>
      <c r="L20" s="40">
        <v>9.3000000000000007</v>
      </c>
      <c r="N20" s="363"/>
    </row>
    <row r="21" spans="1:14" ht="15.75" x14ac:dyDescent="0.25">
      <c r="A21" s="38" t="s">
        <v>24</v>
      </c>
      <c r="B21" s="39">
        <v>1271</v>
      </c>
      <c r="C21" s="40">
        <v>15.6</v>
      </c>
      <c r="D21" s="39">
        <v>1274</v>
      </c>
      <c r="E21" s="40">
        <v>15.5</v>
      </c>
      <c r="F21" s="39">
        <v>1302</v>
      </c>
      <c r="G21" s="40">
        <v>15.5</v>
      </c>
      <c r="H21" s="364">
        <v>1452</v>
      </c>
      <c r="I21" s="40">
        <v>17.3</v>
      </c>
      <c r="J21" s="40">
        <v>0.2</v>
      </c>
      <c r="K21" s="40">
        <v>2.4</v>
      </c>
      <c r="L21" s="40">
        <v>14.2</v>
      </c>
      <c r="N21" s="363"/>
    </row>
    <row r="22" spans="1:14" ht="15.75" x14ac:dyDescent="0.25">
      <c r="A22" s="38" t="s">
        <v>25</v>
      </c>
      <c r="B22" s="39">
        <v>2235</v>
      </c>
      <c r="C22" s="40">
        <v>13.7</v>
      </c>
      <c r="D22" s="39">
        <v>2342</v>
      </c>
      <c r="E22" s="40">
        <v>14</v>
      </c>
      <c r="F22" s="39">
        <v>2207</v>
      </c>
      <c r="G22" s="40">
        <v>12.9</v>
      </c>
      <c r="H22" s="364">
        <v>2210</v>
      </c>
      <c r="I22" s="40">
        <v>12.6</v>
      </c>
      <c r="J22" s="40">
        <v>4.8</v>
      </c>
      <c r="K22" s="40">
        <v>-1.3</v>
      </c>
      <c r="L22" s="40">
        <v>-1.1000000000000001</v>
      </c>
      <c r="N22" s="363"/>
    </row>
    <row r="23" spans="1:14" ht="15.75" x14ac:dyDescent="0.25">
      <c r="A23" s="38" t="s">
        <v>26</v>
      </c>
      <c r="B23" s="39">
        <v>8546</v>
      </c>
      <c r="C23" s="40">
        <v>111.1</v>
      </c>
      <c r="D23" s="39">
        <v>7524</v>
      </c>
      <c r="E23" s="40">
        <v>95.3</v>
      </c>
      <c r="F23" s="39">
        <v>9305</v>
      </c>
      <c r="G23" s="40">
        <v>114.3</v>
      </c>
      <c r="H23" s="364">
        <v>10898</v>
      </c>
      <c r="I23" s="40">
        <v>130.1</v>
      </c>
      <c r="J23" s="40">
        <v>-12</v>
      </c>
      <c r="K23" s="40">
        <v>8.9</v>
      </c>
      <c r="L23" s="40">
        <v>27.5</v>
      </c>
      <c r="N23" s="363"/>
    </row>
    <row r="24" spans="1:14" ht="15.75" x14ac:dyDescent="0.25">
      <c r="A24" s="38" t="s">
        <v>27</v>
      </c>
      <c r="B24" s="39">
        <v>1537</v>
      </c>
      <c r="C24" s="40">
        <v>9.5</v>
      </c>
      <c r="D24" s="39">
        <v>1536</v>
      </c>
      <c r="E24" s="40">
        <v>9.3000000000000007</v>
      </c>
      <c r="F24" s="39">
        <v>1708</v>
      </c>
      <c r="G24" s="40">
        <v>10.1</v>
      </c>
      <c r="H24" s="364">
        <v>1914</v>
      </c>
      <c r="I24" s="40">
        <v>11.1</v>
      </c>
      <c r="J24" s="40">
        <v>-0.1</v>
      </c>
      <c r="K24" s="40">
        <v>11.1</v>
      </c>
      <c r="L24" s="40">
        <v>24.5</v>
      </c>
      <c r="N24" s="363"/>
    </row>
    <row r="25" spans="1:14" ht="15.75" x14ac:dyDescent="0.25">
      <c r="A25" s="38" t="s">
        <v>28</v>
      </c>
      <c r="B25" s="39">
        <v>468</v>
      </c>
      <c r="C25" s="40">
        <v>6.7</v>
      </c>
      <c r="D25" s="39">
        <v>453</v>
      </c>
      <c r="E25" s="40">
        <v>6.4</v>
      </c>
      <c r="F25" s="39">
        <v>483</v>
      </c>
      <c r="G25" s="40">
        <v>6.7</v>
      </c>
      <c r="H25" s="38">
        <v>470</v>
      </c>
      <c r="I25" s="40">
        <v>6.7</v>
      </c>
      <c r="J25" s="40">
        <v>-3.2</v>
      </c>
      <c r="K25" s="40">
        <v>3.2</v>
      </c>
      <c r="L25" s="40">
        <v>0.4</v>
      </c>
      <c r="N25" s="363"/>
    </row>
    <row r="26" spans="1:14" ht="15.75" x14ac:dyDescent="0.25">
      <c r="A26" s="38" t="s">
        <v>29</v>
      </c>
      <c r="B26" s="39">
        <v>2946</v>
      </c>
      <c r="C26" s="40">
        <v>20.399999999999999</v>
      </c>
      <c r="D26" s="39">
        <v>2404</v>
      </c>
      <c r="E26" s="40">
        <v>16.3</v>
      </c>
      <c r="F26" s="39">
        <v>2561</v>
      </c>
      <c r="G26" s="40">
        <v>17.2</v>
      </c>
      <c r="H26" s="364">
        <v>2772</v>
      </c>
      <c r="I26" s="40">
        <v>18.2</v>
      </c>
      <c r="J26" s="40">
        <v>-18.399999999999999</v>
      </c>
      <c r="K26" s="40">
        <v>-13.1</v>
      </c>
      <c r="L26" s="40">
        <v>-5.9</v>
      </c>
      <c r="N26" s="363"/>
    </row>
    <row r="27" spans="1:14" ht="15.75" x14ac:dyDescent="0.25">
      <c r="A27" s="38" t="s">
        <v>30</v>
      </c>
      <c r="B27" s="39">
        <v>3122</v>
      </c>
      <c r="C27" s="40">
        <v>38.299999999999997</v>
      </c>
      <c r="D27" s="39">
        <v>2931</v>
      </c>
      <c r="E27" s="40">
        <v>35.200000000000003</v>
      </c>
      <c r="F27" s="39">
        <v>3298</v>
      </c>
      <c r="G27" s="40">
        <v>38.700000000000003</v>
      </c>
      <c r="H27" s="364">
        <v>3620</v>
      </c>
      <c r="I27" s="40">
        <v>42.2</v>
      </c>
      <c r="J27" s="40">
        <v>-6.1</v>
      </c>
      <c r="K27" s="40">
        <v>5.6</v>
      </c>
      <c r="L27" s="40">
        <v>16</v>
      </c>
      <c r="N27" s="363"/>
    </row>
    <row r="29" spans="1:14" ht="15.75" x14ac:dyDescent="0.25">
      <c r="A29" s="43" t="s">
        <v>5314</v>
      </c>
    </row>
    <row r="30" spans="1:14" ht="15.75" x14ac:dyDescent="0.25">
      <c r="A30" s="55" t="s">
        <v>5315</v>
      </c>
    </row>
    <row r="31" spans="1:14" x14ac:dyDescent="0.25">
      <c r="A31" t="s">
        <v>5404</v>
      </c>
    </row>
    <row r="32" spans="1:14" x14ac:dyDescent="0.25">
      <c r="A32" t="s">
        <v>5316</v>
      </c>
    </row>
    <row r="33" spans="1:1" x14ac:dyDescent="0.25">
      <c r="A33" t="s">
        <v>5317</v>
      </c>
    </row>
    <row r="34" spans="1:1" x14ac:dyDescent="0.25">
      <c r="A34" t="s">
        <v>5318</v>
      </c>
    </row>
    <row r="35" spans="1:1" x14ac:dyDescent="0.25">
      <c r="A35" t="s">
        <v>5444</v>
      </c>
    </row>
    <row r="36" spans="1:1" x14ac:dyDescent="0.25">
      <c r="A36" t="s">
        <v>5319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22B3-C9B9-4EA4-978B-9551ED79474A}">
  <sheetPr codeName="Sheet12"/>
  <dimension ref="A1:R77"/>
  <sheetViews>
    <sheetView zoomScaleNormal="100" workbookViewId="0"/>
  </sheetViews>
  <sheetFormatPr defaultColWidth="9.140625" defaultRowHeight="15.75" x14ac:dyDescent="0.25"/>
  <cols>
    <col min="1" max="1" width="69.5703125" style="43" customWidth="1"/>
    <col min="2" max="4" width="12.7109375" style="43" customWidth="1"/>
    <col min="5" max="5" width="12.7109375" style="49" customWidth="1"/>
    <col min="6" max="6" width="12.7109375" style="43" customWidth="1"/>
    <col min="7" max="7" width="13.7109375" style="43" bestFit="1" customWidth="1"/>
    <col min="8" max="8" width="12.7109375" style="43" customWidth="1"/>
    <col min="9" max="9" width="13" style="43" customWidth="1"/>
    <col min="10" max="10" width="15.5703125" style="43" customWidth="1"/>
    <col min="11" max="11" width="12.7109375" style="43" customWidth="1"/>
    <col min="12" max="12" width="12.7109375" style="50" customWidth="1"/>
    <col min="13" max="13" width="16" style="43" bestFit="1" customWidth="1"/>
    <col min="14" max="14" width="9.5703125" style="43" bestFit="1" customWidth="1"/>
    <col min="15" max="15" width="9.140625" style="43"/>
    <col min="16" max="16" width="10.85546875" style="43" bestFit="1" customWidth="1"/>
    <col min="17" max="17" width="11.7109375" style="43" bestFit="1" customWidth="1"/>
    <col min="18" max="19" width="13.85546875" style="43" bestFit="1" customWidth="1"/>
    <col min="20" max="16384" width="9.140625" style="43"/>
  </cols>
  <sheetData>
    <row r="1" spans="1:18" x14ac:dyDescent="0.25">
      <c r="A1" s="43" t="s">
        <v>571</v>
      </c>
    </row>
    <row r="3" spans="1:18" s="55" customFormat="1" ht="78.75" x14ac:dyDescent="0.25">
      <c r="A3" s="51" t="s">
        <v>2300</v>
      </c>
      <c r="B3" s="52" t="s">
        <v>572</v>
      </c>
      <c r="C3" s="52" t="s">
        <v>573</v>
      </c>
      <c r="D3" s="52" t="s">
        <v>574</v>
      </c>
      <c r="E3" s="53" t="s">
        <v>575</v>
      </c>
      <c r="F3" s="52" t="s">
        <v>576</v>
      </c>
      <c r="G3" s="52" t="s">
        <v>577</v>
      </c>
      <c r="H3" s="52" t="s">
        <v>578</v>
      </c>
      <c r="I3" s="52" t="s">
        <v>579</v>
      </c>
      <c r="J3" s="52" t="s">
        <v>580</v>
      </c>
      <c r="K3" s="52" t="s">
        <v>581</v>
      </c>
      <c r="L3" s="54" t="s">
        <v>582</v>
      </c>
      <c r="M3" s="52" t="s">
        <v>583</v>
      </c>
      <c r="O3" s="56"/>
      <c r="P3" s="56"/>
      <c r="Q3" s="56"/>
      <c r="R3" s="56"/>
    </row>
    <row r="4" spans="1:18" ht="16.899999999999999" customHeight="1" x14ac:dyDescent="0.25">
      <c r="A4" s="35" t="s">
        <v>2301</v>
      </c>
      <c r="B4" s="57">
        <v>3905</v>
      </c>
      <c r="C4" s="58">
        <v>53.7</v>
      </c>
      <c r="D4" s="58" t="s">
        <v>584</v>
      </c>
      <c r="E4" s="59">
        <v>17205</v>
      </c>
      <c r="F4" s="60">
        <v>441.8</v>
      </c>
      <c r="G4" s="58" t="s">
        <v>585</v>
      </c>
      <c r="H4" s="59">
        <v>42438</v>
      </c>
      <c r="I4" s="37">
        <v>1462.4</v>
      </c>
      <c r="J4" s="58" t="s">
        <v>586</v>
      </c>
      <c r="K4" s="59">
        <v>15224</v>
      </c>
      <c r="L4" s="60">
        <v>2305.6</v>
      </c>
      <c r="M4" s="58" t="s">
        <v>587</v>
      </c>
      <c r="N4" s="61"/>
      <c r="O4" s="62"/>
      <c r="P4" s="62"/>
      <c r="Q4" s="62"/>
      <c r="R4" s="62"/>
    </row>
    <row r="5" spans="1:18" x14ac:dyDescent="0.25">
      <c r="A5" s="63" t="s">
        <v>588</v>
      </c>
      <c r="B5" s="64">
        <v>219</v>
      </c>
      <c r="C5" s="42">
        <v>3</v>
      </c>
      <c r="D5" s="65" t="s">
        <v>589</v>
      </c>
      <c r="E5" s="12">
        <v>288</v>
      </c>
      <c r="F5" s="42">
        <v>7.4</v>
      </c>
      <c r="G5" s="65" t="s">
        <v>590</v>
      </c>
      <c r="H5" s="12">
        <v>534</v>
      </c>
      <c r="I5" s="65">
        <v>18.399999999999999</v>
      </c>
      <c r="J5" s="65" t="s">
        <v>591</v>
      </c>
      <c r="K5" s="12">
        <v>160</v>
      </c>
      <c r="L5" s="42">
        <v>24.2</v>
      </c>
      <c r="M5" s="65" t="s">
        <v>592</v>
      </c>
      <c r="O5" s="62"/>
      <c r="P5" s="62"/>
      <c r="Q5" s="62"/>
      <c r="R5" s="62"/>
    </row>
    <row r="6" spans="1:18" x14ac:dyDescent="0.25">
      <c r="A6" s="66" t="s">
        <v>93</v>
      </c>
      <c r="B6" s="64">
        <v>36</v>
      </c>
      <c r="C6" s="42">
        <v>0.5</v>
      </c>
      <c r="D6" s="65" t="s">
        <v>593</v>
      </c>
      <c r="E6" s="12">
        <v>173</v>
      </c>
      <c r="F6" s="42">
        <v>4.4000000000000004</v>
      </c>
      <c r="G6" s="65" t="s">
        <v>594</v>
      </c>
      <c r="H6" s="12">
        <v>384</v>
      </c>
      <c r="I6" s="65">
        <v>13.2</v>
      </c>
      <c r="J6" s="65" t="s">
        <v>595</v>
      </c>
      <c r="K6" s="12">
        <v>67</v>
      </c>
      <c r="L6" s="42">
        <v>10.1</v>
      </c>
      <c r="M6" s="65" t="s">
        <v>596</v>
      </c>
      <c r="O6" s="62"/>
      <c r="P6" s="62"/>
      <c r="Q6" s="62"/>
      <c r="R6" s="62"/>
    </row>
    <row r="7" spans="1:18" x14ac:dyDescent="0.25">
      <c r="A7" s="66" t="s">
        <v>103</v>
      </c>
      <c r="B7" s="64">
        <v>123</v>
      </c>
      <c r="C7" s="42">
        <v>1.7</v>
      </c>
      <c r="D7" s="65" t="s">
        <v>597</v>
      </c>
      <c r="E7" s="65">
        <v>71</v>
      </c>
      <c r="F7" s="42">
        <v>1.8</v>
      </c>
      <c r="G7" s="65" t="s">
        <v>598</v>
      </c>
      <c r="H7" s="12">
        <v>69</v>
      </c>
      <c r="I7" s="65">
        <v>2.4</v>
      </c>
      <c r="J7" s="65" t="s">
        <v>599</v>
      </c>
      <c r="K7" s="12">
        <v>9</v>
      </c>
      <c r="L7" s="42">
        <v>1.4</v>
      </c>
      <c r="M7" s="65" t="s">
        <v>600</v>
      </c>
      <c r="O7" s="62"/>
      <c r="P7" s="62"/>
      <c r="Q7" s="62"/>
      <c r="R7" s="62"/>
    </row>
    <row r="8" spans="1:18" x14ac:dyDescent="0.25">
      <c r="A8" s="67" t="s">
        <v>601</v>
      </c>
      <c r="B8" s="64">
        <v>302</v>
      </c>
      <c r="C8" s="42">
        <v>4.2</v>
      </c>
      <c r="D8" s="65" t="s">
        <v>602</v>
      </c>
      <c r="E8" s="12">
        <v>602</v>
      </c>
      <c r="F8" s="42">
        <v>15.5</v>
      </c>
      <c r="G8" s="65" t="s">
        <v>603</v>
      </c>
      <c r="H8" s="12">
        <v>862</v>
      </c>
      <c r="I8" s="65">
        <v>29.7</v>
      </c>
      <c r="J8" s="65" t="s">
        <v>604</v>
      </c>
      <c r="K8" s="12">
        <v>357</v>
      </c>
      <c r="L8" s="42">
        <v>54.1</v>
      </c>
      <c r="M8" s="65" t="s">
        <v>605</v>
      </c>
      <c r="O8" s="62"/>
      <c r="P8" s="62"/>
      <c r="Q8" s="62"/>
      <c r="R8" s="62"/>
    </row>
    <row r="9" spans="1:18" x14ac:dyDescent="0.25">
      <c r="A9" s="67" t="s">
        <v>123</v>
      </c>
      <c r="B9" s="64">
        <v>35</v>
      </c>
      <c r="C9" s="42">
        <v>0.5</v>
      </c>
      <c r="D9" s="65" t="s">
        <v>2302</v>
      </c>
      <c r="E9" s="12">
        <v>200</v>
      </c>
      <c r="F9" s="42">
        <v>5.0999999999999996</v>
      </c>
      <c r="G9" s="65" t="s">
        <v>606</v>
      </c>
      <c r="H9" s="12">
        <v>279</v>
      </c>
      <c r="I9" s="65">
        <v>9.6</v>
      </c>
      <c r="J9" s="65" t="s">
        <v>607</v>
      </c>
      <c r="K9" s="12">
        <v>59</v>
      </c>
      <c r="L9" s="42">
        <v>8.9</v>
      </c>
      <c r="M9" s="65" t="s">
        <v>608</v>
      </c>
      <c r="O9" s="62"/>
      <c r="P9" s="62"/>
      <c r="Q9" s="62"/>
      <c r="R9" s="62"/>
    </row>
    <row r="10" spans="1:18" x14ac:dyDescent="0.25">
      <c r="A10" s="67" t="s">
        <v>133</v>
      </c>
      <c r="B10" s="64">
        <v>104</v>
      </c>
      <c r="C10" s="42">
        <v>1.4</v>
      </c>
      <c r="D10" s="65" t="s">
        <v>609</v>
      </c>
      <c r="E10" s="12">
        <v>166</v>
      </c>
      <c r="F10" s="42">
        <v>4.3</v>
      </c>
      <c r="G10" s="65" t="s">
        <v>610</v>
      </c>
      <c r="H10" s="12">
        <v>167</v>
      </c>
      <c r="I10" s="65">
        <v>5.8</v>
      </c>
      <c r="J10" s="65" t="s">
        <v>611</v>
      </c>
      <c r="K10" s="12">
        <v>49</v>
      </c>
      <c r="L10" s="42">
        <v>7.4</v>
      </c>
      <c r="M10" s="65" t="s">
        <v>612</v>
      </c>
      <c r="O10" s="62"/>
      <c r="P10" s="62"/>
      <c r="Q10" s="62"/>
      <c r="R10" s="62"/>
    </row>
    <row r="11" spans="1:18" x14ac:dyDescent="0.25">
      <c r="A11" s="38" t="s">
        <v>2303</v>
      </c>
      <c r="B11" s="64">
        <v>509</v>
      </c>
      <c r="C11" s="42">
        <v>14.3</v>
      </c>
      <c r="D11" s="65" t="s">
        <v>613</v>
      </c>
      <c r="E11" s="68">
        <v>3692</v>
      </c>
      <c r="F11" s="42">
        <v>186.3</v>
      </c>
      <c r="G11" s="65" t="s">
        <v>614</v>
      </c>
      <c r="H11" s="68">
        <v>5048</v>
      </c>
      <c r="I11" s="42">
        <v>332.4</v>
      </c>
      <c r="J11" s="65" t="s">
        <v>615</v>
      </c>
      <c r="K11" s="68">
        <v>1439</v>
      </c>
      <c r="L11" s="42">
        <v>364.9</v>
      </c>
      <c r="M11" s="65" t="s">
        <v>616</v>
      </c>
      <c r="N11" s="11"/>
      <c r="O11" s="62"/>
      <c r="P11" s="62"/>
      <c r="Q11" s="62"/>
      <c r="R11" s="62"/>
    </row>
    <row r="12" spans="1:18" x14ac:dyDescent="0.25">
      <c r="A12" s="38" t="s">
        <v>2304</v>
      </c>
      <c r="B12" s="64">
        <v>158</v>
      </c>
      <c r="C12" s="42">
        <v>4.4000000000000004</v>
      </c>
      <c r="D12" s="65" t="s">
        <v>2305</v>
      </c>
      <c r="E12" s="12">
        <v>272</v>
      </c>
      <c r="F12" s="42">
        <v>13.7</v>
      </c>
      <c r="G12" s="65" t="s">
        <v>617</v>
      </c>
      <c r="H12" s="12">
        <v>147</v>
      </c>
      <c r="I12" s="65">
        <v>9.6999999999999993</v>
      </c>
      <c r="J12" s="65" t="s">
        <v>618</v>
      </c>
      <c r="K12" s="12">
        <v>27</v>
      </c>
      <c r="L12" s="42">
        <v>6.8</v>
      </c>
      <c r="M12" s="65" t="s">
        <v>619</v>
      </c>
      <c r="O12" s="62"/>
      <c r="P12" s="62"/>
      <c r="Q12" s="62"/>
      <c r="R12" s="62"/>
    </row>
    <row r="13" spans="1:18" x14ac:dyDescent="0.25">
      <c r="A13" s="38" t="s">
        <v>2306</v>
      </c>
      <c r="B13" s="64">
        <v>102</v>
      </c>
      <c r="C13" s="42">
        <v>2.9</v>
      </c>
      <c r="D13" s="65" t="s">
        <v>620</v>
      </c>
      <c r="E13" s="12">
        <v>410</v>
      </c>
      <c r="F13" s="42">
        <v>20.7</v>
      </c>
      <c r="G13" s="65" t="s">
        <v>621</v>
      </c>
      <c r="H13" s="12">
        <v>582</v>
      </c>
      <c r="I13" s="65">
        <v>38.299999999999997</v>
      </c>
      <c r="J13" s="65" t="s">
        <v>622</v>
      </c>
      <c r="K13" s="12">
        <v>182</v>
      </c>
      <c r="L13" s="42">
        <v>46.2</v>
      </c>
      <c r="M13" s="65" t="s">
        <v>623</v>
      </c>
      <c r="O13" s="62"/>
      <c r="P13" s="62"/>
      <c r="Q13" s="62"/>
      <c r="R13" s="62"/>
    </row>
    <row r="14" spans="1:18" x14ac:dyDescent="0.25">
      <c r="A14" s="38" t="s">
        <v>2307</v>
      </c>
      <c r="B14" s="65" t="s">
        <v>54</v>
      </c>
      <c r="C14" s="42" t="s">
        <v>2308</v>
      </c>
      <c r="D14" s="65" t="s">
        <v>2309</v>
      </c>
      <c r="E14" s="68" t="s">
        <v>624</v>
      </c>
      <c r="F14" s="42">
        <v>56.2</v>
      </c>
      <c r="G14" s="65" t="s">
        <v>625</v>
      </c>
      <c r="H14" s="68">
        <v>5268</v>
      </c>
      <c r="I14" s="65">
        <v>380.8</v>
      </c>
      <c r="J14" s="65" t="s">
        <v>626</v>
      </c>
      <c r="K14" s="68">
        <v>1171</v>
      </c>
      <c r="L14" s="42">
        <v>440.3</v>
      </c>
      <c r="M14" s="65" t="s">
        <v>627</v>
      </c>
      <c r="O14" s="62"/>
      <c r="P14" s="62"/>
      <c r="Q14" s="62"/>
      <c r="R14" s="62"/>
    </row>
    <row r="15" spans="1:18" x14ac:dyDescent="0.25">
      <c r="A15" s="38" t="s">
        <v>2310</v>
      </c>
      <c r="B15" s="64">
        <v>308</v>
      </c>
      <c r="C15" s="42">
        <v>8.3000000000000007</v>
      </c>
      <c r="D15" s="65" t="s">
        <v>628</v>
      </c>
      <c r="E15" s="12">
        <v>120</v>
      </c>
      <c r="F15" s="42">
        <v>6.3</v>
      </c>
      <c r="G15" s="65" t="s">
        <v>629</v>
      </c>
      <c r="H15" s="12" t="s">
        <v>630</v>
      </c>
      <c r="I15" s="65">
        <v>1.4</v>
      </c>
      <c r="J15" s="65" t="s">
        <v>631</v>
      </c>
      <c r="K15" s="65" t="s">
        <v>2311</v>
      </c>
      <c r="L15" s="42" t="s">
        <v>2312</v>
      </c>
      <c r="M15" s="65" t="s">
        <v>632</v>
      </c>
      <c r="O15" s="62"/>
      <c r="P15" s="62"/>
      <c r="Q15" s="62"/>
      <c r="R15" s="62"/>
    </row>
    <row r="16" spans="1:18" x14ac:dyDescent="0.25">
      <c r="A16" s="38" t="s">
        <v>2313</v>
      </c>
      <c r="B16" s="64">
        <v>77</v>
      </c>
      <c r="C16" s="42">
        <v>2.2000000000000002</v>
      </c>
      <c r="D16" s="65" t="s">
        <v>633</v>
      </c>
      <c r="E16" s="68">
        <v>925</v>
      </c>
      <c r="F16" s="42">
        <v>46.7</v>
      </c>
      <c r="G16" s="65" t="s">
        <v>634</v>
      </c>
      <c r="H16" s="68">
        <v>1684</v>
      </c>
      <c r="I16" s="65">
        <v>110.9</v>
      </c>
      <c r="J16" s="65" t="s">
        <v>635</v>
      </c>
      <c r="K16" s="12">
        <v>243</v>
      </c>
      <c r="L16" s="42">
        <v>61.6</v>
      </c>
      <c r="M16" s="65" t="s">
        <v>636</v>
      </c>
      <c r="O16" s="62"/>
      <c r="P16" s="62"/>
      <c r="Q16" s="62"/>
      <c r="R16" s="62"/>
    </row>
    <row r="17" spans="1:18" x14ac:dyDescent="0.25">
      <c r="A17" s="69" t="s">
        <v>160</v>
      </c>
      <c r="B17" s="64">
        <v>55</v>
      </c>
      <c r="C17" s="42">
        <v>1.5</v>
      </c>
      <c r="D17" s="65" t="s">
        <v>637</v>
      </c>
      <c r="E17" s="12">
        <v>826</v>
      </c>
      <c r="F17" s="42">
        <v>41.7</v>
      </c>
      <c r="G17" s="65" t="s">
        <v>638</v>
      </c>
      <c r="H17" s="68">
        <v>1545</v>
      </c>
      <c r="I17" s="65">
        <v>101.7</v>
      </c>
      <c r="J17" s="65" t="s">
        <v>639</v>
      </c>
      <c r="K17" s="12">
        <v>208</v>
      </c>
      <c r="L17" s="42">
        <v>52.7</v>
      </c>
      <c r="M17" s="65" t="s">
        <v>640</v>
      </c>
      <c r="O17" s="62"/>
      <c r="P17" s="62"/>
      <c r="Q17" s="62"/>
      <c r="R17" s="62"/>
    </row>
    <row r="18" spans="1:18" x14ac:dyDescent="0.25">
      <c r="A18" s="69" t="s">
        <v>164</v>
      </c>
      <c r="B18" s="65">
        <v>12</v>
      </c>
      <c r="C18" s="42">
        <v>0.3</v>
      </c>
      <c r="D18" s="65" t="s">
        <v>641</v>
      </c>
      <c r="E18" s="12">
        <v>39</v>
      </c>
      <c r="F18" s="42">
        <v>2</v>
      </c>
      <c r="G18" s="65" t="s">
        <v>642</v>
      </c>
      <c r="H18" s="12" t="s">
        <v>643</v>
      </c>
      <c r="I18" s="65">
        <v>2</v>
      </c>
      <c r="J18" s="65" t="s">
        <v>644</v>
      </c>
      <c r="K18" s="65" t="s">
        <v>2314</v>
      </c>
      <c r="L18" s="42" t="s">
        <v>2315</v>
      </c>
      <c r="M18" s="65" t="s">
        <v>2316</v>
      </c>
      <c r="O18" s="62"/>
      <c r="P18" s="62"/>
      <c r="Q18" s="62"/>
      <c r="R18" s="62"/>
    </row>
    <row r="19" spans="1:18" x14ac:dyDescent="0.25">
      <c r="A19" s="38" t="s">
        <v>35</v>
      </c>
      <c r="B19" s="64">
        <v>198</v>
      </c>
      <c r="C19" s="42">
        <v>2.7</v>
      </c>
      <c r="D19" s="65" t="s">
        <v>645</v>
      </c>
      <c r="E19" s="68">
        <v>1666</v>
      </c>
      <c r="F19" s="42">
        <v>42.8</v>
      </c>
      <c r="G19" s="65" t="s">
        <v>646</v>
      </c>
      <c r="H19" s="68">
        <v>4015</v>
      </c>
      <c r="I19" s="65">
        <v>138.4</v>
      </c>
      <c r="J19" s="65" t="s">
        <v>647</v>
      </c>
      <c r="K19" s="68">
        <v>2125</v>
      </c>
      <c r="L19" s="42">
        <v>321.8</v>
      </c>
      <c r="M19" s="65" t="s">
        <v>648</v>
      </c>
      <c r="O19" s="62"/>
      <c r="P19" s="62"/>
      <c r="Q19" s="62"/>
      <c r="R19" s="62"/>
    </row>
    <row r="20" spans="1:18" x14ac:dyDescent="0.25">
      <c r="A20" s="67" t="s">
        <v>5419</v>
      </c>
      <c r="B20" s="64">
        <v>106</v>
      </c>
      <c r="C20" s="42">
        <v>1.5</v>
      </c>
      <c r="D20" s="65" t="s">
        <v>649</v>
      </c>
      <c r="E20" s="12">
        <v>953</v>
      </c>
      <c r="F20" s="42">
        <v>24.5</v>
      </c>
      <c r="G20" s="65" t="s">
        <v>650</v>
      </c>
      <c r="H20" s="68">
        <v>2707</v>
      </c>
      <c r="I20" s="65">
        <v>93.3</v>
      </c>
      <c r="J20" s="65" t="s">
        <v>651</v>
      </c>
      <c r="K20" s="68">
        <v>1598</v>
      </c>
      <c r="L20" s="42">
        <v>242</v>
      </c>
      <c r="M20" s="65" t="s">
        <v>652</v>
      </c>
      <c r="O20" s="62"/>
      <c r="P20" s="62"/>
      <c r="Q20" s="62"/>
      <c r="R20" s="62"/>
    </row>
    <row r="21" spans="1:18" x14ac:dyDescent="0.25">
      <c r="A21" s="70" t="s">
        <v>5420</v>
      </c>
      <c r="B21" s="64">
        <v>57</v>
      </c>
      <c r="C21" s="42">
        <v>0.8</v>
      </c>
      <c r="D21" s="65" t="s">
        <v>653</v>
      </c>
      <c r="E21" s="12">
        <v>487</v>
      </c>
      <c r="F21" s="42">
        <v>12.5</v>
      </c>
      <c r="G21" s="65" t="s">
        <v>654</v>
      </c>
      <c r="H21" s="68">
        <v>993</v>
      </c>
      <c r="I21" s="65">
        <v>34.200000000000003</v>
      </c>
      <c r="J21" s="65" t="s">
        <v>655</v>
      </c>
      <c r="K21" s="12">
        <v>422</v>
      </c>
      <c r="L21" s="42">
        <v>63.9</v>
      </c>
      <c r="M21" s="65" t="s">
        <v>656</v>
      </c>
      <c r="O21" s="62"/>
      <c r="P21" s="62"/>
      <c r="Q21" s="62"/>
      <c r="R21" s="62"/>
    </row>
    <row r="22" spans="1:18" x14ac:dyDescent="0.25">
      <c r="A22" s="70" t="s">
        <v>5421</v>
      </c>
      <c r="B22" s="64">
        <v>44</v>
      </c>
      <c r="C22" s="42">
        <v>0.6</v>
      </c>
      <c r="D22" s="65" t="s">
        <v>657</v>
      </c>
      <c r="E22" s="12">
        <v>421</v>
      </c>
      <c r="F22" s="42">
        <v>10.8</v>
      </c>
      <c r="G22" s="65" t="s">
        <v>658</v>
      </c>
      <c r="H22" s="68">
        <v>1603</v>
      </c>
      <c r="I22" s="65">
        <v>55.2</v>
      </c>
      <c r="J22" s="65" t="s">
        <v>659</v>
      </c>
      <c r="K22" s="68">
        <v>1010</v>
      </c>
      <c r="L22" s="42">
        <v>153</v>
      </c>
      <c r="M22" s="65" t="s">
        <v>660</v>
      </c>
      <c r="O22" s="62"/>
      <c r="P22" s="62"/>
      <c r="Q22" s="62"/>
      <c r="R22" s="62"/>
    </row>
    <row r="23" spans="1:18" ht="15" customHeight="1" x14ac:dyDescent="0.25">
      <c r="A23" s="67" t="s">
        <v>204</v>
      </c>
      <c r="B23" s="64">
        <v>92</v>
      </c>
      <c r="C23" s="42">
        <v>1.3</v>
      </c>
      <c r="D23" s="65" t="s">
        <v>661</v>
      </c>
      <c r="E23" s="12">
        <v>712</v>
      </c>
      <c r="F23" s="42">
        <v>18.3</v>
      </c>
      <c r="G23" s="65" t="s">
        <v>662</v>
      </c>
      <c r="H23" s="68">
        <v>1303</v>
      </c>
      <c r="I23" s="65">
        <v>44.9</v>
      </c>
      <c r="J23" s="65" t="s">
        <v>663</v>
      </c>
      <c r="K23" s="12">
        <v>517</v>
      </c>
      <c r="L23" s="42">
        <v>78.3</v>
      </c>
      <c r="M23" s="65" t="s">
        <v>664</v>
      </c>
      <c r="O23" s="62"/>
      <c r="P23" s="62"/>
      <c r="Q23" s="62"/>
      <c r="R23" s="62"/>
    </row>
    <row r="24" spans="1:18" ht="15" customHeight="1" x14ac:dyDescent="0.25">
      <c r="A24" s="66" t="s">
        <v>214</v>
      </c>
      <c r="B24" s="64">
        <v>18</v>
      </c>
      <c r="C24" s="42">
        <v>0.2</v>
      </c>
      <c r="D24" s="65" t="s">
        <v>665</v>
      </c>
      <c r="E24" s="12">
        <v>170</v>
      </c>
      <c r="F24" s="42">
        <v>4.4000000000000004</v>
      </c>
      <c r="G24" s="65" t="s">
        <v>666</v>
      </c>
      <c r="H24" s="12">
        <v>352</v>
      </c>
      <c r="I24" s="65">
        <v>12.1</v>
      </c>
      <c r="J24" s="65" t="s">
        <v>667</v>
      </c>
      <c r="K24" s="12">
        <v>150</v>
      </c>
      <c r="L24" s="42">
        <v>22.7</v>
      </c>
      <c r="M24" s="65" t="s">
        <v>668</v>
      </c>
      <c r="O24" s="62"/>
      <c r="P24" s="62"/>
      <c r="Q24" s="62"/>
      <c r="R24" s="62"/>
    </row>
    <row r="25" spans="1:18" x14ac:dyDescent="0.25">
      <c r="A25" s="66" t="s">
        <v>223</v>
      </c>
      <c r="B25" s="64">
        <v>74</v>
      </c>
      <c r="C25" s="42">
        <v>1</v>
      </c>
      <c r="D25" s="65" t="s">
        <v>669</v>
      </c>
      <c r="E25" s="12">
        <v>542</v>
      </c>
      <c r="F25" s="42">
        <v>13.9</v>
      </c>
      <c r="G25" s="65" t="s">
        <v>670</v>
      </c>
      <c r="H25" s="68">
        <v>951</v>
      </c>
      <c r="I25" s="65">
        <v>32.799999999999997</v>
      </c>
      <c r="J25" s="65" t="s">
        <v>671</v>
      </c>
      <c r="K25" s="12">
        <v>367</v>
      </c>
      <c r="L25" s="42">
        <v>55.6</v>
      </c>
      <c r="M25" s="65" t="s">
        <v>672</v>
      </c>
      <c r="O25" s="62"/>
      <c r="P25" s="62"/>
      <c r="Q25" s="62"/>
      <c r="R25" s="62"/>
    </row>
    <row r="26" spans="1:18" x14ac:dyDescent="0.25">
      <c r="A26" s="38" t="s">
        <v>2317</v>
      </c>
      <c r="B26" s="64">
        <v>9</v>
      </c>
      <c r="C26" s="42">
        <v>0.1</v>
      </c>
      <c r="D26" s="65" t="s">
        <v>673</v>
      </c>
      <c r="E26" s="12">
        <v>156</v>
      </c>
      <c r="F26" s="42">
        <v>4</v>
      </c>
      <c r="G26" s="65" t="s">
        <v>674</v>
      </c>
      <c r="H26" s="12">
        <v>576</v>
      </c>
      <c r="I26" s="65">
        <v>19.8</v>
      </c>
      <c r="J26" s="65" t="s">
        <v>675</v>
      </c>
      <c r="K26" s="12">
        <v>192</v>
      </c>
      <c r="L26" s="42">
        <v>29.1</v>
      </c>
      <c r="M26" s="65" t="s">
        <v>676</v>
      </c>
      <c r="O26" s="62"/>
      <c r="P26" s="62"/>
      <c r="Q26" s="62"/>
      <c r="R26" s="62"/>
    </row>
    <row r="27" spans="1:18" x14ac:dyDescent="0.25">
      <c r="A27" s="67" t="s">
        <v>238</v>
      </c>
      <c r="B27" s="65" t="s">
        <v>2318</v>
      </c>
      <c r="C27" s="42" t="s">
        <v>2319</v>
      </c>
      <c r="D27" s="65" t="s">
        <v>2320</v>
      </c>
      <c r="E27" s="12" t="s">
        <v>677</v>
      </c>
      <c r="F27" s="42">
        <v>2.4</v>
      </c>
      <c r="G27" s="65" t="s">
        <v>678</v>
      </c>
      <c r="H27" s="12">
        <v>327</v>
      </c>
      <c r="I27" s="42">
        <v>11.3</v>
      </c>
      <c r="J27" s="65" t="s">
        <v>679</v>
      </c>
      <c r="K27" s="12">
        <v>101</v>
      </c>
      <c r="L27" s="42">
        <v>15.3</v>
      </c>
      <c r="M27" s="65" t="s">
        <v>680</v>
      </c>
      <c r="O27" s="62"/>
      <c r="P27" s="62"/>
      <c r="Q27" s="62"/>
      <c r="R27" s="62"/>
    </row>
    <row r="28" spans="1:18" x14ac:dyDescent="0.25">
      <c r="A28" s="67" t="s">
        <v>246</v>
      </c>
      <c r="B28" s="65" t="s">
        <v>2321</v>
      </c>
      <c r="C28" s="42" t="s">
        <v>2322</v>
      </c>
      <c r="D28" s="65" t="s">
        <v>2323</v>
      </c>
      <c r="E28" s="12" t="s">
        <v>681</v>
      </c>
      <c r="F28" s="42">
        <v>1.2</v>
      </c>
      <c r="G28" s="65" t="s">
        <v>682</v>
      </c>
      <c r="H28" s="12">
        <v>179</v>
      </c>
      <c r="I28" s="65">
        <v>6.2</v>
      </c>
      <c r="J28" s="65" t="s">
        <v>683</v>
      </c>
      <c r="K28" s="12">
        <v>57</v>
      </c>
      <c r="L28" s="42">
        <v>8.6</v>
      </c>
      <c r="M28" s="65" t="s">
        <v>684</v>
      </c>
      <c r="O28" s="62"/>
      <c r="P28" s="62"/>
      <c r="Q28" s="62"/>
      <c r="R28" s="62"/>
    </row>
    <row r="29" spans="1:18" x14ac:dyDescent="0.25">
      <c r="A29" s="71" t="s">
        <v>2324</v>
      </c>
      <c r="B29" s="64">
        <v>22</v>
      </c>
      <c r="C29" s="42">
        <v>0.3</v>
      </c>
      <c r="D29" s="65" t="s">
        <v>685</v>
      </c>
      <c r="E29" s="12">
        <v>211</v>
      </c>
      <c r="F29" s="42">
        <v>5.4</v>
      </c>
      <c r="G29" s="65" t="s">
        <v>686</v>
      </c>
      <c r="H29" s="12">
        <v>816</v>
      </c>
      <c r="I29" s="65">
        <v>28.1</v>
      </c>
      <c r="J29" s="65" t="s">
        <v>687</v>
      </c>
      <c r="K29" s="12">
        <v>297</v>
      </c>
      <c r="L29" s="42">
        <v>45</v>
      </c>
      <c r="M29" s="65" t="s">
        <v>688</v>
      </c>
      <c r="O29" s="62"/>
      <c r="P29" s="62"/>
      <c r="Q29" s="62"/>
      <c r="R29" s="62"/>
    </row>
    <row r="30" spans="1:18" x14ac:dyDescent="0.25">
      <c r="A30" s="38" t="s">
        <v>2325</v>
      </c>
      <c r="B30" s="64">
        <v>24</v>
      </c>
      <c r="C30" s="42">
        <v>0.3</v>
      </c>
      <c r="D30" s="65" t="s">
        <v>2326</v>
      </c>
      <c r="E30" s="12">
        <v>413</v>
      </c>
      <c r="F30" s="42">
        <v>10.6</v>
      </c>
      <c r="G30" s="65" t="s">
        <v>689</v>
      </c>
      <c r="H30" s="68">
        <v>1331</v>
      </c>
      <c r="I30" s="65">
        <v>45.9</v>
      </c>
      <c r="J30" s="65" t="s">
        <v>690</v>
      </c>
      <c r="K30" s="12">
        <v>579</v>
      </c>
      <c r="L30" s="42">
        <v>87.7</v>
      </c>
      <c r="M30" s="65" t="s">
        <v>691</v>
      </c>
      <c r="O30" s="62"/>
      <c r="P30" s="62"/>
      <c r="Q30" s="62"/>
      <c r="R30" s="62"/>
    </row>
    <row r="31" spans="1:18" x14ac:dyDescent="0.25">
      <c r="A31" s="38" t="s">
        <v>2327</v>
      </c>
      <c r="B31" s="64">
        <v>28</v>
      </c>
      <c r="C31" s="42">
        <v>0.4</v>
      </c>
      <c r="D31" s="65" t="s">
        <v>692</v>
      </c>
      <c r="E31" s="12">
        <v>313</v>
      </c>
      <c r="F31" s="42">
        <v>8</v>
      </c>
      <c r="G31" s="65" t="s">
        <v>693</v>
      </c>
      <c r="H31" s="12">
        <v>810</v>
      </c>
      <c r="I31" s="65">
        <v>27.9</v>
      </c>
      <c r="J31" s="65" t="s">
        <v>694</v>
      </c>
      <c r="K31" s="12">
        <v>405</v>
      </c>
      <c r="L31" s="42">
        <v>61.3</v>
      </c>
      <c r="M31" s="65" t="s">
        <v>695</v>
      </c>
      <c r="O31" s="62"/>
      <c r="P31" s="62"/>
      <c r="Q31" s="62"/>
      <c r="R31" s="62"/>
    </row>
    <row r="32" spans="1:18" x14ac:dyDescent="0.25">
      <c r="A32" s="38" t="s">
        <v>2328</v>
      </c>
      <c r="B32" s="65" t="s">
        <v>2329</v>
      </c>
      <c r="C32" s="42" t="s">
        <v>2330</v>
      </c>
      <c r="D32" s="65" t="s">
        <v>2331</v>
      </c>
      <c r="E32" s="12" t="s">
        <v>696</v>
      </c>
      <c r="F32" s="42">
        <v>2.1</v>
      </c>
      <c r="G32" s="65" t="s">
        <v>697</v>
      </c>
      <c r="H32" s="12">
        <v>249</v>
      </c>
      <c r="I32" s="65">
        <v>8.6</v>
      </c>
      <c r="J32" s="65" t="s">
        <v>698</v>
      </c>
      <c r="K32" s="12">
        <v>61</v>
      </c>
      <c r="L32" s="42">
        <v>9.1999999999999993</v>
      </c>
      <c r="M32" s="65" t="s">
        <v>699</v>
      </c>
      <c r="O32" s="62"/>
      <c r="P32" s="62"/>
      <c r="Q32" s="62"/>
      <c r="R32" s="62"/>
    </row>
    <row r="33" spans="1:18" x14ac:dyDescent="0.25">
      <c r="A33" s="38" t="s">
        <v>2332</v>
      </c>
      <c r="B33" s="64">
        <v>55</v>
      </c>
      <c r="C33" s="42">
        <v>0.8</v>
      </c>
      <c r="D33" s="65" t="s">
        <v>2333</v>
      </c>
      <c r="E33" s="12">
        <v>541</v>
      </c>
      <c r="F33" s="42">
        <v>13.9</v>
      </c>
      <c r="G33" s="65" t="s">
        <v>700</v>
      </c>
      <c r="H33" s="68">
        <v>1073</v>
      </c>
      <c r="I33" s="65">
        <v>37</v>
      </c>
      <c r="J33" s="65" t="s">
        <v>701</v>
      </c>
      <c r="K33" s="12">
        <v>245</v>
      </c>
      <c r="L33" s="42">
        <v>37.1</v>
      </c>
      <c r="M33" s="65" t="s">
        <v>702</v>
      </c>
      <c r="O33" s="62"/>
      <c r="P33" s="62"/>
      <c r="Q33" s="62"/>
      <c r="R33" s="62"/>
    </row>
    <row r="34" spans="1:18" x14ac:dyDescent="0.25">
      <c r="A34" s="69" t="s">
        <v>305</v>
      </c>
      <c r="B34" s="65" t="s">
        <v>2334</v>
      </c>
      <c r="C34" s="42" t="s">
        <v>2335</v>
      </c>
      <c r="D34" s="65" t="s">
        <v>2336</v>
      </c>
      <c r="E34" s="12" t="s">
        <v>703</v>
      </c>
      <c r="F34" s="42">
        <v>0.5</v>
      </c>
      <c r="G34" s="65" t="s">
        <v>704</v>
      </c>
      <c r="H34" s="12">
        <v>72</v>
      </c>
      <c r="I34" s="65">
        <v>2.5</v>
      </c>
      <c r="J34" s="65" t="s">
        <v>705</v>
      </c>
      <c r="K34" s="12">
        <v>11</v>
      </c>
      <c r="L34" s="42">
        <v>1.7</v>
      </c>
      <c r="M34" s="65" t="s">
        <v>706</v>
      </c>
      <c r="O34" s="62"/>
      <c r="P34" s="62"/>
      <c r="Q34" s="62"/>
      <c r="R34" s="62"/>
    </row>
    <row r="35" spans="1:18" x14ac:dyDescent="0.25">
      <c r="A35" s="67" t="s">
        <v>297</v>
      </c>
      <c r="B35" s="65">
        <v>31</v>
      </c>
      <c r="C35" s="42">
        <v>0.4</v>
      </c>
      <c r="D35" s="65" t="s">
        <v>2337</v>
      </c>
      <c r="E35" s="12">
        <v>202</v>
      </c>
      <c r="F35" s="42">
        <v>5.2</v>
      </c>
      <c r="G35" s="65" t="s">
        <v>707</v>
      </c>
      <c r="H35" s="12">
        <v>481</v>
      </c>
      <c r="I35" s="65">
        <v>16.600000000000001</v>
      </c>
      <c r="J35" s="65" t="s">
        <v>708</v>
      </c>
      <c r="K35" s="12">
        <v>162</v>
      </c>
      <c r="L35" s="42">
        <v>24.5</v>
      </c>
      <c r="M35" s="65" t="s">
        <v>709</v>
      </c>
      <c r="O35" s="62"/>
      <c r="P35" s="62"/>
      <c r="Q35" s="62"/>
      <c r="R35" s="62"/>
    </row>
    <row r="36" spans="1:18" x14ac:dyDescent="0.25">
      <c r="A36" s="67" t="s">
        <v>313</v>
      </c>
      <c r="B36" s="64">
        <v>16</v>
      </c>
      <c r="C36" s="42">
        <v>0.2</v>
      </c>
      <c r="D36" s="65" t="s">
        <v>2338</v>
      </c>
      <c r="E36" s="12">
        <v>51</v>
      </c>
      <c r="F36" s="42">
        <v>1.3</v>
      </c>
      <c r="G36" s="65" t="s">
        <v>710</v>
      </c>
      <c r="H36" s="12">
        <v>42</v>
      </c>
      <c r="I36" s="65">
        <v>1.4</v>
      </c>
      <c r="J36" s="65" t="s">
        <v>711</v>
      </c>
      <c r="K36" s="12">
        <v>7</v>
      </c>
      <c r="L36" s="42">
        <v>1.1000000000000001</v>
      </c>
      <c r="M36" s="65" t="s">
        <v>712</v>
      </c>
      <c r="O36" s="62"/>
      <c r="P36" s="62"/>
      <c r="Q36" s="62"/>
      <c r="R36" s="62"/>
    </row>
    <row r="37" spans="1:18" x14ac:dyDescent="0.25">
      <c r="A37" s="67" t="s">
        <v>320</v>
      </c>
      <c r="B37" s="65" t="s">
        <v>2339</v>
      </c>
      <c r="C37" s="42" t="s">
        <v>2340</v>
      </c>
      <c r="D37" s="65" t="s">
        <v>2341</v>
      </c>
      <c r="E37" s="12" t="s">
        <v>713</v>
      </c>
      <c r="F37" s="42">
        <v>6.4</v>
      </c>
      <c r="G37" s="65" t="s">
        <v>714</v>
      </c>
      <c r="H37" s="12">
        <v>439</v>
      </c>
      <c r="I37" s="65">
        <v>15.1</v>
      </c>
      <c r="J37" s="65" t="s">
        <v>715</v>
      </c>
      <c r="K37" s="12">
        <v>54</v>
      </c>
      <c r="L37" s="42">
        <v>8.1999999999999993</v>
      </c>
      <c r="M37" s="65" t="s">
        <v>716</v>
      </c>
      <c r="O37" s="62"/>
      <c r="P37" s="62"/>
      <c r="Q37" s="62"/>
      <c r="R37" s="62"/>
    </row>
    <row r="38" spans="1:18" x14ac:dyDescent="0.25">
      <c r="A38" s="38" t="s">
        <v>2342</v>
      </c>
      <c r="B38" s="64">
        <v>571</v>
      </c>
      <c r="C38" s="42">
        <v>7.9</v>
      </c>
      <c r="D38" s="65" t="s">
        <v>717</v>
      </c>
      <c r="E38" s="68">
        <v>1040</v>
      </c>
      <c r="F38" s="42">
        <v>26.7</v>
      </c>
      <c r="G38" s="65" t="s">
        <v>718</v>
      </c>
      <c r="H38" s="12">
        <v>707</v>
      </c>
      <c r="I38" s="65">
        <v>24.4</v>
      </c>
      <c r="J38" s="65" t="s">
        <v>719</v>
      </c>
      <c r="K38" s="12">
        <v>88</v>
      </c>
      <c r="L38" s="42">
        <v>13.3</v>
      </c>
      <c r="M38" s="65" t="s">
        <v>720</v>
      </c>
      <c r="O38" s="62"/>
      <c r="P38" s="62"/>
      <c r="Q38" s="62"/>
      <c r="R38" s="62"/>
    </row>
    <row r="39" spans="1:18" x14ac:dyDescent="0.25">
      <c r="A39" s="67" t="s">
        <v>337</v>
      </c>
      <c r="B39" s="65" t="s">
        <v>2343</v>
      </c>
      <c r="C39" s="42" t="s">
        <v>2344</v>
      </c>
      <c r="D39" s="65" t="s">
        <v>2345</v>
      </c>
      <c r="E39" s="65">
        <v>10</v>
      </c>
      <c r="F39" s="42">
        <v>0.3</v>
      </c>
      <c r="G39" s="65" t="s">
        <v>721</v>
      </c>
      <c r="H39" s="12" t="s">
        <v>2346</v>
      </c>
      <c r="I39" s="65" t="s">
        <v>2347</v>
      </c>
      <c r="J39" s="65" t="s">
        <v>2348</v>
      </c>
      <c r="K39" s="65">
        <v>7</v>
      </c>
      <c r="L39" s="42">
        <v>1.1000000000000001</v>
      </c>
      <c r="M39" s="65" t="s">
        <v>2349</v>
      </c>
      <c r="O39" s="62"/>
      <c r="P39" s="62"/>
      <c r="Q39" s="62"/>
      <c r="R39" s="62"/>
    </row>
    <row r="40" spans="1:18" x14ac:dyDescent="0.25">
      <c r="A40" s="67" t="s">
        <v>343</v>
      </c>
      <c r="B40" s="64">
        <v>11</v>
      </c>
      <c r="C40" s="42">
        <v>0.2</v>
      </c>
      <c r="D40" s="65" t="s">
        <v>722</v>
      </c>
      <c r="E40" s="12">
        <v>37</v>
      </c>
      <c r="F40" s="42">
        <v>1</v>
      </c>
      <c r="G40" s="65" t="s">
        <v>723</v>
      </c>
      <c r="H40" s="12">
        <v>27</v>
      </c>
      <c r="I40" s="65">
        <v>0.9</v>
      </c>
      <c r="J40" s="65" t="s">
        <v>724</v>
      </c>
      <c r="K40" s="12">
        <v>8</v>
      </c>
      <c r="L40" s="42">
        <v>1.2</v>
      </c>
      <c r="M40" s="65" t="s">
        <v>725</v>
      </c>
      <c r="O40" s="62"/>
      <c r="P40" s="62"/>
      <c r="Q40" s="62"/>
      <c r="R40" s="62"/>
    </row>
    <row r="41" spans="1:18" x14ac:dyDescent="0.25">
      <c r="A41" s="67" t="s">
        <v>349</v>
      </c>
      <c r="B41" s="65" t="s">
        <v>2350</v>
      </c>
      <c r="C41" s="42" t="s">
        <v>2351</v>
      </c>
      <c r="D41" s="65" t="s">
        <v>2352</v>
      </c>
      <c r="E41" s="12">
        <v>11</v>
      </c>
      <c r="F41" s="42">
        <v>0.3</v>
      </c>
      <c r="G41" s="65" t="s">
        <v>2353</v>
      </c>
      <c r="H41" s="12">
        <v>11</v>
      </c>
      <c r="I41" s="65">
        <v>0.4</v>
      </c>
      <c r="J41" s="65" t="s">
        <v>726</v>
      </c>
      <c r="K41" s="65" t="s">
        <v>2354</v>
      </c>
      <c r="L41" s="42" t="s">
        <v>2355</v>
      </c>
      <c r="M41" s="65" t="s">
        <v>2356</v>
      </c>
      <c r="O41" s="62"/>
      <c r="P41" s="62"/>
      <c r="Q41" s="62"/>
      <c r="R41" s="62"/>
    </row>
    <row r="42" spans="1:18" x14ac:dyDescent="0.25">
      <c r="A42" s="67" t="s">
        <v>353</v>
      </c>
      <c r="B42" s="64">
        <v>542</v>
      </c>
      <c r="C42" s="42">
        <v>7.5</v>
      </c>
      <c r="D42" s="65" t="s">
        <v>727</v>
      </c>
      <c r="E42" s="68">
        <v>965</v>
      </c>
      <c r="F42" s="42">
        <v>24.8</v>
      </c>
      <c r="G42" s="65" t="s">
        <v>728</v>
      </c>
      <c r="H42" s="12">
        <v>638</v>
      </c>
      <c r="I42" s="65">
        <v>22</v>
      </c>
      <c r="J42" s="65" t="s">
        <v>729</v>
      </c>
      <c r="K42" s="12">
        <v>55</v>
      </c>
      <c r="L42" s="42">
        <v>8.3000000000000007</v>
      </c>
      <c r="M42" s="65" t="s">
        <v>730</v>
      </c>
      <c r="O42" s="62"/>
      <c r="P42" s="62"/>
      <c r="Q42" s="62"/>
      <c r="R42" s="62"/>
    </row>
    <row r="43" spans="1:18" x14ac:dyDescent="0.25">
      <c r="A43" s="38" t="s">
        <v>731</v>
      </c>
      <c r="B43" s="64">
        <v>272</v>
      </c>
      <c r="C43" s="42">
        <v>3.7</v>
      </c>
      <c r="D43" s="65" t="s">
        <v>732</v>
      </c>
      <c r="E43" s="12">
        <v>406</v>
      </c>
      <c r="F43" s="42">
        <v>10.4</v>
      </c>
      <c r="G43" s="65" t="s">
        <v>733</v>
      </c>
      <c r="H43" s="68">
        <v>1106</v>
      </c>
      <c r="I43" s="65">
        <v>38.1</v>
      </c>
      <c r="J43" s="65" t="s">
        <v>734</v>
      </c>
      <c r="K43" s="12">
        <v>552</v>
      </c>
      <c r="L43" s="42">
        <v>83.6</v>
      </c>
      <c r="M43" s="65" t="s">
        <v>735</v>
      </c>
      <c r="O43" s="62"/>
      <c r="P43" s="62"/>
      <c r="Q43" s="62"/>
      <c r="R43" s="62"/>
    </row>
    <row r="44" spans="1:18" x14ac:dyDescent="0.25">
      <c r="A44" s="72" t="s">
        <v>372</v>
      </c>
      <c r="B44" s="64">
        <v>151</v>
      </c>
      <c r="C44" s="42">
        <v>2.1</v>
      </c>
      <c r="D44" s="65" t="s">
        <v>736</v>
      </c>
      <c r="E44" s="12">
        <v>31</v>
      </c>
      <c r="F44" s="42">
        <v>0.8</v>
      </c>
      <c r="G44" s="65" t="s">
        <v>737</v>
      </c>
      <c r="H44" s="12">
        <v>42</v>
      </c>
      <c r="I44" s="65">
        <v>1.4</v>
      </c>
      <c r="J44" s="65" t="s">
        <v>2357</v>
      </c>
      <c r="K44" s="12">
        <v>8</v>
      </c>
      <c r="L44" s="42">
        <v>1.2</v>
      </c>
      <c r="M44" s="65" t="s">
        <v>2358</v>
      </c>
      <c r="O44" s="62"/>
      <c r="P44" s="62"/>
      <c r="Q44" s="62"/>
      <c r="R44" s="62"/>
    </row>
    <row r="45" spans="1:18" x14ac:dyDescent="0.25">
      <c r="A45" s="72" t="s">
        <v>379</v>
      </c>
      <c r="B45" s="65" t="s">
        <v>2359</v>
      </c>
      <c r="C45" s="42" t="s">
        <v>2360</v>
      </c>
      <c r="D45" s="65" t="s">
        <v>2361</v>
      </c>
      <c r="E45" s="12" t="s">
        <v>2362</v>
      </c>
      <c r="F45" s="42" t="s">
        <v>2363</v>
      </c>
      <c r="G45" s="65" t="s">
        <v>2364</v>
      </c>
      <c r="H45" s="12">
        <v>8</v>
      </c>
      <c r="I45" s="65">
        <v>0.3</v>
      </c>
      <c r="J45" s="65" t="s">
        <v>2365</v>
      </c>
      <c r="K45" s="12">
        <v>9</v>
      </c>
      <c r="L45" s="42">
        <v>1.4</v>
      </c>
      <c r="M45" s="65" t="s">
        <v>2366</v>
      </c>
      <c r="O45" s="62"/>
      <c r="P45" s="62"/>
      <c r="Q45" s="62"/>
      <c r="R45" s="62"/>
    </row>
    <row r="46" spans="1:18" x14ac:dyDescent="0.25">
      <c r="A46" s="72" t="s">
        <v>738</v>
      </c>
      <c r="B46" s="65">
        <v>59</v>
      </c>
      <c r="C46" s="42">
        <v>0.8</v>
      </c>
      <c r="D46" s="65" t="s">
        <v>2367</v>
      </c>
      <c r="E46" s="12">
        <v>132</v>
      </c>
      <c r="F46" s="42">
        <v>3.4</v>
      </c>
      <c r="G46" s="65" t="s">
        <v>739</v>
      </c>
      <c r="H46" s="12">
        <v>381</v>
      </c>
      <c r="I46" s="65">
        <v>13.1</v>
      </c>
      <c r="J46" s="65" t="s">
        <v>740</v>
      </c>
      <c r="K46" s="65">
        <v>188</v>
      </c>
      <c r="L46" s="42">
        <v>28.5</v>
      </c>
      <c r="M46" s="65" t="s">
        <v>741</v>
      </c>
      <c r="O46" s="62"/>
      <c r="P46" s="62"/>
      <c r="Q46" s="62"/>
      <c r="R46" s="62"/>
    </row>
    <row r="47" spans="1:18" x14ac:dyDescent="0.25">
      <c r="A47" s="72" t="s">
        <v>389</v>
      </c>
      <c r="B47" s="64">
        <v>8</v>
      </c>
      <c r="C47" s="42">
        <v>0.1</v>
      </c>
      <c r="D47" s="65" t="s">
        <v>742</v>
      </c>
      <c r="E47" s="12">
        <v>128</v>
      </c>
      <c r="F47" s="42">
        <v>3.3</v>
      </c>
      <c r="G47" s="65" t="s">
        <v>743</v>
      </c>
      <c r="H47" s="12">
        <v>447</v>
      </c>
      <c r="I47" s="65">
        <v>15.4</v>
      </c>
      <c r="J47" s="65" t="s">
        <v>744</v>
      </c>
      <c r="K47" s="12">
        <v>197</v>
      </c>
      <c r="L47" s="42">
        <v>29.8</v>
      </c>
      <c r="M47" s="65" t="s">
        <v>745</v>
      </c>
      <c r="O47" s="62"/>
      <c r="P47" s="62"/>
      <c r="Q47" s="62"/>
      <c r="R47" s="62"/>
    </row>
    <row r="48" spans="1:18" x14ac:dyDescent="0.25">
      <c r="A48" s="72" t="s">
        <v>746</v>
      </c>
      <c r="B48" s="64">
        <v>34</v>
      </c>
      <c r="C48" s="42">
        <v>0.5</v>
      </c>
      <c r="D48" s="65" t="s">
        <v>2368</v>
      </c>
      <c r="E48" s="12">
        <v>66</v>
      </c>
      <c r="F48" s="42">
        <v>1.7</v>
      </c>
      <c r="G48" s="65" t="s">
        <v>747</v>
      </c>
      <c r="H48" s="12">
        <v>159</v>
      </c>
      <c r="I48" s="65">
        <v>5.5</v>
      </c>
      <c r="J48" s="65" t="s">
        <v>748</v>
      </c>
      <c r="K48" s="12">
        <v>81</v>
      </c>
      <c r="L48" s="42">
        <v>12.3</v>
      </c>
      <c r="M48" s="65" t="s">
        <v>749</v>
      </c>
      <c r="O48" s="62"/>
      <c r="P48" s="62"/>
      <c r="Q48" s="62"/>
      <c r="R48" s="62"/>
    </row>
    <row r="49" spans="1:18" x14ac:dyDescent="0.25">
      <c r="A49" s="38" t="s">
        <v>750</v>
      </c>
      <c r="B49" s="64">
        <v>459</v>
      </c>
      <c r="C49" s="42">
        <v>6.3</v>
      </c>
      <c r="D49" s="65" t="s">
        <v>751</v>
      </c>
      <c r="E49" s="12">
        <v>923</v>
      </c>
      <c r="F49" s="42">
        <v>23.7</v>
      </c>
      <c r="G49" s="65" t="s">
        <v>752</v>
      </c>
      <c r="H49" s="68">
        <v>2196</v>
      </c>
      <c r="I49" s="65">
        <v>75.7</v>
      </c>
      <c r="J49" s="65" t="s">
        <v>753</v>
      </c>
      <c r="K49" s="12">
        <v>882</v>
      </c>
      <c r="L49" s="42">
        <v>133.6</v>
      </c>
      <c r="M49" s="65" t="s">
        <v>754</v>
      </c>
      <c r="O49" s="62"/>
      <c r="P49" s="62"/>
      <c r="Q49" s="62"/>
      <c r="R49" s="62"/>
    </row>
    <row r="50" spans="1:18" x14ac:dyDescent="0.25">
      <c r="A50" s="67" t="s">
        <v>416</v>
      </c>
      <c r="B50" s="64">
        <v>223</v>
      </c>
      <c r="C50" s="42">
        <v>3.1</v>
      </c>
      <c r="D50" s="65" t="s">
        <v>755</v>
      </c>
      <c r="E50" s="12">
        <v>99</v>
      </c>
      <c r="F50" s="42">
        <v>2.5</v>
      </c>
      <c r="G50" s="65" t="s">
        <v>756</v>
      </c>
      <c r="H50" s="12">
        <v>96</v>
      </c>
      <c r="I50" s="65">
        <v>3.3</v>
      </c>
      <c r="J50" s="65" t="s">
        <v>757</v>
      </c>
      <c r="K50" s="12">
        <v>21</v>
      </c>
      <c r="L50" s="42">
        <v>3.2</v>
      </c>
      <c r="M50" s="65" t="s">
        <v>758</v>
      </c>
      <c r="O50" s="62"/>
      <c r="P50" s="62"/>
      <c r="Q50" s="62"/>
      <c r="R50" s="62"/>
    </row>
    <row r="51" spans="1:18" x14ac:dyDescent="0.25">
      <c r="A51" s="67" t="s">
        <v>759</v>
      </c>
      <c r="B51" s="64">
        <v>236</v>
      </c>
      <c r="C51" s="42">
        <v>3.2</v>
      </c>
      <c r="D51" s="65" t="s">
        <v>760</v>
      </c>
      <c r="E51" s="12">
        <v>824</v>
      </c>
      <c r="F51" s="42">
        <v>21.2</v>
      </c>
      <c r="G51" s="65" t="s">
        <v>761</v>
      </c>
      <c r="H51" s="68">
        <v>2100</v>
      </c>
      <c r="I51" s="65">
        <v>72.400000000000006</v>
      </c>
      <c r="J51" s="65" t="s">
        <v>762</v>
      </c>
      <c r="K51" s="12">
        <v>861</v>
      </c>
      <c r="L51" s="42">
        <v>130.4</v>
      </c>
      <c r="M51" s="65" t="s">
        <v>763</v>
      </c>
      <c r="O51" s="62"/>
      <c r="P51" s="62"/>
      <c r="Q51" s="62"/>
      <c r="R51" s="62"/>
    </row>
    <row r="52" spans="1:18" x14ac:dyDescent="0.25">
      <c r="A52" s="73" t="s">
        <v>764</v>
      </c>
      <c r="B52" s="64">
        <v>144</v>
      </c>
      <c r="C52" s="42">
        <v>2</v>
      </c>
      <c r="D52" s="65" t="s">
        <v>765</v>
      </c>
      <c r="E52" s="12">
        <v>397</v>
      </c>
      <c r="F52" s="42">
        <v>10.199999999999999</v>
      </c>
      <c r="G52" s="65" t="s">
        <v>766</v>
      </c>
      <c r="H52" s="68">
        <v>1024</v>
      </c>
      <c r="I52" s="42">
        <v>35.299999999999997</v>
      </c>
      <c r="J52" s="65" t="s">
        <v>767</v>
      </c>
      <c r="K52" s="12">
        <v>505</v>
      </c>
      <c r="L52" s="42">
        <v>76.5</v>
      </c>
      <c r="M52" s="65" t="s">
        <v>768</v>
      </c>
      <c r="O52" s="62"/>
      <c r="P52" s="62"/>
      <c r="Q52" s="62"/>
      <c r="R52" s="62"/>
    </row>
    <row r="53" spans="1:18" x14ac:dyDescent="0.25">
      <c r="A53" s="73" t="s">
        <v>769</v>
      </c>
      <c r="B53" s="64">
        <v>92</v>
      </c>
      <c r="C53" s="42">
        <v>1.3</v>
      </c>
      <c r="D53" s="65" t="s">
        <v>2369</v>
      </c>
      <c r="E53" s="12">
        <v>427</v>
      </c>
      <c r="F53" s="42">
        <v>11</v>
      </c>
      <c r="G53" s="65" t="s">
        <v>770</v>
      </c>
      <c r="H53" s="68">
        <v>1076</v>
      </c>
      <c r="I53" s="65">
        <v>37.1</v>
      </c>
      <c r="J53" s="65" t="s">
        <v>771</v>
      </c>
      <c r="K53" s="12">
        <v>356</v>
      </c>
      <c r="L53" s="42">
        <v>53.9</v>
      </c>
      <c r="M53" s="65" t="s">
        <v>772</v>
      </c>
      <c r="O53" s="62"/>
      <c r="P53" s="62"/>
      <c r="Q53" s="62"/>
      <c r="R53" s="62"/>
    </row>
    <row r="54" spans="1:18" x14ac:dyDescent="0.25">
      <c r="A54" s="38" t="s">
        <v>2370</v>
      </c>
      <c r="B54" s="64">
        <v>14</v>
      </c>
      <c r="C54" s="42">
        <v>0.2</v>
      </c>
      <c r="D54" s="65" t="s">
        <v>2371</v>
      </c>
      <c r="E54" s="12">
        <v>199</v>
      </c>
      <c r="F54" s="42">
        <v>5.0999999999999996</v>
      </c>
      <c r="G54" s="65" t="s">
        <v>2372</v>
      </c>
      <c r="H54" s="12">
        <v>782</v>
      </c>
      <c r="I54" s="65">
        <v>26.9</v>
      </c>
      <c r="J54" s="65" t="s">
        <v>773</v>
      </c>
      <c r="K54" s="12">
        <v>361</v>
      </c>
      <c r="L54" s="42">
        <v>54.7</v>
      </c>
      <c r="M54" s="65" t="s">
        <v>774</v>
      </c>
      <c r="O54" s="62"/>
      <c r="P54" s="62"/>
      <c r="Q54" s="62"/>
      <c r="R54" s="62"/>
    </row>
    <row r="55" spans="1:18" x14ac:dyDescent="0.25">
      <c r="A55" s="38" t="s">
        <v>775</v>
      </c>
      <c r="B55" s="64">
        <v>186</v>
      </c>
      <c r="C55" s="42">
        <v>2.6</v>
      </c>
      <c r="D55" s="65" t="s">
        <v>776</v>
      </c>
      <c r="E55" s="68">
        <v>774</v>
      </c>
      <c r="F55" s="42">
        <v>19.899999999999999</v>
      </c>
      <c r="G55" s="65" t="s">
        <v>777</v>
      </c>
      <c r="H55" s="68">
        <v>1734</v>
      </c>
      <c r="I55" s="65">
        <v>59.8</v>
      </c>
      <c r="J55" s="65" t="s">
        <v>778</v>
      </c>
      <c r="K55" s="12">
        <v>751</v>
      </c>
      <c r="L55" s="42">
        <v>113.7</v>
      </c>
      <c r="M55" s="65" t="s">
        <v>779</v>
      </c>
      <c r="O55" s="62"/>
      <c r="P55" s="62"/>
      <c r="Q55" s="62"/>
      <c r="R55" s="62"/>
    </row>
    <row r="56" spans="1:18" x14ac:dyDescent="0.25">
      <c r="A56" s="69" t="s">
        <v>780</v>
      </c>
      <c r="B56" s="64">
        <v>10</v>
      </c>
      <c r="C56" s="42">
        <v>0.1</v>
      </c>
      <c r="D56" s="65" t="s">
        <v>2373</v>
      </c>
      <c r="E56" s="12">
        <v>62</v>
      </c>
      <c r="F56" s="42">
        <v>1.6</v>
      </c>
      <c r="G56" s="65" t="s">
        <v>781</v>
      </c>
      <c r="H56" s="12">
        <v>79</v>
      </c>
      <c r="I56" s="65">
        <v>2.7</v>
      </c>
      <c r="J56" s="65" t="s">
        <v>782</v>
      </c>
      <c r="K56" s="12">
        <v>33</v>
      </c>
      <c r="L56" s="42">
        <v>5</v>
      </c>
      <c r="M56" s="65" t="s">
        <v>783</v>
      </c>
      <c r="O56" s="62"/>
      <c r="P56" s="62"/>
      <c r="Q56" s="62"/>
      <c r="R56" s="62"/>
    </row>
    <row r="57" spans="1:18" x14ac:dyDescent="0.25">
      <c r="A57" s="67" t="s">
        <v>477</v>
      </c>
      <c r="B57" s="65" t="s">
        <v>2374</v>
      </c>
      <c r="C57" s="42" t="s">
        <v>2375</v>
      </c>
      <c r="D57" s="65" t="s">
        <v>2376</v>
      </c>
      <c r="E57" s="12" t="s">
        <v>784</v>
      </c>
      <c r="F57" s="42">
        <v>0.4</v>
      </c>
      <c r="G57" s="65" t="s">
        <v>2377</v>
      </c>
      <c r="H57" s="12">
        <v>26</v>
      </c>
      <c r="I57" s="65">
        <v>0.9</v>
      </c>
      <c r="J57" s="65" t="s">
        <v>785</v>
      </c>
      <c r="K57" s="12">
        <v>12</v>
      </c>
      <c r="L57" s="42">
        <v>1.8</v>
      </c>
      <c r="M57" s="65" t="s">
        <v>786</v>
      </c>
      <c r="O57" s="62"/>
      <c r="P57" s="62"/>
      <c r="Q57" s="62"/>
      <c r="R57" s="62"/>
    </row>
    <row r="58" spans="1:18" x14ac:dyDescent="0.25">
      <c r="A58" s="67" t="s">
        <v>483</v>
      </c>
      <c r="B58" s="64">
        <v>6</v>
      </c>
      <c r="C58" s="42">
        <v>0.1</v>
      </c>
      <c r="D58" s="65" t="s">
        <v>787</v>
      </c>
      <c r="E58" s="12">
        <v>46</v>
      </c>
      <c r="F58" s="42">
        <v>1.2</v>
      </c>
      <c r="G58" s="65" t="s">
        <v>788</v>
      </c>
      <c r="H58" s="12">
        <v>53</v>
      </c>
      <c r="I58" s="42">
        <v>1.8</v>
      </c>
      <c r="J58" s="65" t="s">
        <v>789</v>
      </c>
      <c r="K58" s="12">
        <v>21</v>
      </c>
      <c r="L58" s="42">
        <v>3.2</v>
      </c>
      <c r="M58" s="65" t="s">
        <v>2378</v>
      </c>
      <c r="O58" s="62"/>
      <c r="P58" s="62"/>
      <c r="Q58" s="62"/>
      <c r="R58" s="62"/>
    </row>
    <row r="59" spans="1:18" x14ac:dyDescent="0.25">
      <c r="A59" s="71" t="s">
        <v>2379</v>
      </c>
      <c r="B59" s="64">
        <v>43</v>
      </c>
      <c r="C59" s="42">
        <v>0.6</v>
      </c>
      <c r="D59" s="65" t="s">
        <v>2380</v>
      </c>
      <c r="E59" s="68">
        <v>1126</v>
      </c>
      <c r="F59" s="42">
        <v>28.9</v>
      </c>
      <c r="G59" s="65" t="s">
        <v>790</v>
      </c>
      <c r="H59" s="68">
        <v>6675</v>
      </c>
      <c r="I59" s="65">
        <v>230</v>
      </c>
      <c r="J59" s="65" t="s">
        <v>791</v>
      </c>
      <c r="K59" s="68">
        <v>2207</v>
      </c>
      <c r="L59" s="42">
        <v>334.2</v>
      </c>
      <c r="M59" s="65" t="s">
        <v>792</v>
      </c>
      <c r="O59" s="62"/>
      <c r="P59" s="62"/>
      <c r="Q59" s="62"/>
      <c r="R59" s="62"/>
    </row>
    <row r="60" spans="1:18" x14ac:dyDescent="0.25">
      <c r="A60" s="69" t="s">
        <v>499</v>
      </c>
      <c r="B60" s="64">
        <v>18</v>
      </c>
      <c r="C60" s="42">
        <v>0.2</v>
      </c>
      <c r="D60" s="65" t="s">
        <v>2381</v>
      </c>
      <c r="E60" s="12">
        <v>499</v>
      </c>
      <c r="F60" s="42">
        <v>12.8</v>
      </c>
      <c r="G60" s="65" t="s">
        <v>793</v>
      </c>
      <c r="H60" s="68">
        <v>2415</v>
      </c>
      <c r="I60" s="65">
        <v>83.2</v>
      </c>
      <c r="J60" s="65" t="s">
        <v>794</v>
      </c>
      <c r="K60" s="12">
        <v>652</v>
      </c>
      <c r="L60" s="42">
        <v>98.7</v>
      </c>
      <c r="M60" s="65" t="s">
        <v>795</v>
      </c>
      <c r="O60" s="62"/>
      <c r="P60" s="62"/>
      <c r="Q60" s="62"/>
      <c r="R60" s="62"/>
    </row>
    <row r="61" spans="1:18" x14ac:dyDescent="0.25">
      <c r="A61" s="69" t="s">
        <v>508</v>
      </c>
      <c r="B61" s="65" t="s">
        <v>2382</v>
      </c>
      <c r="C61" s="42" t="s">
        <v>2383</v>
      </c>
      <c r="D61" s="65" t="s">
        <v>2384</v>
      </c>
      <c r="E61" s="12" t="s">
        <v>796</v>
      </c>
      <c r="F61" s="42">
        <v>0.3</v>
      </c>
      <c r="G61" s="65" t="s">
        <v>2385</v>
      </c>
      <c r="H61" s="12">
        <v>96</v>
      </c>
      <c r="I61" s="65">
        <v>3.3</v>
      </c>
      <c r="J61" s="65" t="s">
        <v>2386</v>
      </c>
      <c r="K61" s="12">
        <v>14</v>
      </c>
      <c r="L61" s="42">
        <v>2.1</v>
      </c>
      <c r="M61" s="65" t="s">
        <v>797</v>
      </c>
      <c r="O61" s="62"/>
      <c r="P61" s="62"/>
      <c r="Q61" s="62"/>
      <c r="R61" s="62"/>
    </row>
    <row r="62" spans="1:18" x14ac:dyDescent="0.25">
      <c r="A62" s="67" t="s">
        <v>512</v>
      </c>
      <c r="B62" s="65" t="s">
        <v>2387</v>
      </c>
      <c r="C62" s="42" t="s">
        <v>2388</v>
      </c>
      <c r="D62" s="65" t="s">
        <v>2389</v>
      </c>
      <c r="E62" s="12" t="s">
        <v>798</v>
      </c>
      <c r="F62" s="42">
        <v>3</v>
      </c>
      <c r="G62" s="65" t="s">
        <v>799</v>
      </c>
      <c r="H62" s="12">
        <v>677</v>
      </c>
      <c r="I62" s="65">
        <v>23.3</v>
      </c>
      <c r="J62" s="65" t="s">
        <v>800</v>
      </c>
      <c r="K62" s="12">
        <v>120</v>
      </c>
      <c r="L62" s="42">
        <v>18.2</v>
      </c>
      <c r="M62" s="65" t="s">
        <v>801</v>
      </c>
      <c r="O62" s="62"/>
      <c r="P62" s="62"/>
      <c r="Q62" s="62"/>
      <c r="R62" s="62"/>
    </row>
    <row r="63" spans="1:18" x14ac:dyDescent="0.25">
      <c r="A63" s="67" t="s">
        <v>519</v>
      </c>
      <c r="B63" s="65" t="s">
        <v>2390</v>
      </c>
      <c r="C63" s="42" t="s">
        <v>2391</v>
      </c>
      <c r="D63" s="65" t="s">
        <v>2392</v>
      </c>
      <c r="E63" s="12" t="s">
        <v>2393</v>
      </c>
      <c r="F63" s="42">
        <v>3</v>
      </c>
      <c r="G63" s="65" t="s">
        <v>2394</v>
      </c>
      <c r="H63" s="68">
        <v>1195</v>
      </c>
      <c r="I63" s="65">
        <v>41.2</v>
      </c>
      <c r="J63" s="65" t="s">
        <v>802</v>
      </c>
      <c r="K63" s="12">
        <v>291</v>
      </c>
      <c r="L63" s="42">
        <v>44.1</v>
      </c>
      <c r="M63" s="65" t="s">
        <v>803</v>
      </c>
      <c r="O63" s="62"/>
      <c r="P63" s="62"/>
      <c r="Q63" s="62"/>
      <c r="R63" s="62"/>
    </row>
    <row r="64" spans="1:18" x14ac:dyDescent="0.25">
      <c r="A64" s="38" t="s">
        <v>2395</v>
      </c>
      <c r="B64" s="64">
        <v>33</v>
      </c>
      <c r="C64" s="42">
        <v>0.5</v>
      </c>
      <c r="D64" s="65" t="s">
        <v>2396</v>
      </c>
      <c r="E64" s="12">
        <v>480</v>
      </c>
      <c r="F64" s="42">
        <v>12.3</v>
      </c>
      <c r="G64" s="65" t="s">
        <v>804</v>
      </c>
      <c r="H64" s="68">
        <v>2189</v>
      </c>
      <c r="I64" s="65">
        <v>75.400000000000006</v>
      </c>
      <c r="J64" s="65" t="s">
        <v>805</v>
      </c>
      <c r="K64" s="68">
        <v>1170</v>
      </c>
      <c r="L64" s="42">
        <v>177.2</v>
      </c>
      <c r="M64" s="65" t="s">
        <v>806</v>
      </c>
      <c r="O64" s="62"/>
      <c r="P64" s="62"/>
      <c r="Q64" s="62"/>
      <c r="R64" s="62"/>
    </row>
    <row r="65" spans="1:13" x14ac:dyDescent="0.25">
      <c r="A65" s="38" t="s">
        <v>2397</v>
      </c>
      <c r="B65" s="64">
        <v>97</v>
      </c>
      <c r="C65" s="42">
        <v>1.3</v>
      </c>
      <c r="D65" s="65" t="s">
        <v>807</v>
      </c>
      <c r="E65" s="12">
        <v>679</v>
      </c>
      <c r="F65" s="42">
        <v>17.399999999999999</v>
      </c>
      <c r="G65" s="65" t="s">
        <v>808</v>
      </c>
      <c r="H65" s="68">
        <v>1317</v>
      </c>
      <c r="I65" s="65">
        <v>45.4</v>
      </c>
      <c r="J65" s="65" t="s">
        <v>809</v>
      </c>
      <c r="K65" s="12">
        <v>294</v>
      </c>
      <c r="L65" s="42">
        <v>44.5</v>
      </c>
      <c r="M65" s="65" t="s">
        <v>810</v>
      </c>
    </row>
    <row r="66" spans="1:13" x14ac:dyDescent="0.25">
      <c r="B66" s="74"/>
      <c r="C66" s="75"/>
      <c r="D66" s="76"/>
      <c r="E66" s="77"/>
      <c r="F66" s="75"/>
      <c r="G66" s="76"/>
      <c r="H66" s="78"/>
      <c r="I66" s="76"/>
      <c r="J66" s="76"/>
      <c r="K66" s="77"/>
      <c r="L66" s="75"/>
      <c r="M66" s="76"/>
    </row>
    <row r="67" spans="1:13" x14ac:dyDescent="0.25">
      <c r="A67" s="46" t="s">
        <v>811</v>
      </c>
    </row>
    <row r="68" spans="1:13" x14ac:dyDescent="0.25">
      <c r="A68" s="46" t="s">
        <v>5296</v>
      </c>
    </row>
    <row r="69" spans="1:13" x14ac:dyDescent="0.25">
      <c r="A69" t="s">
        <v>812</v>
      </c>
    </row>
    <row r="70" spans="1:13" x14ac:dyDescent="0.25">
      <c r="A70" s="47" t="s">
        <v>5297</v>
      </c>
    </row>
    <row r="71" spans="1:13" x14ac:dyDescent="0.25">
      <c r="A71" s="47" t="s">
        <v>5298</v>
      </c>
    </row>
    <row r="72" spans="1:13" x14ac:dyDescent="0.25">
      <c r="A72" s="55" t="s">
        <v>5315</v>
      </c>
    </row>
    <row r="73" spans="1:13" x14ac:dyDescent="0.25">
      <c r="A73" s="48" t="s">
        <v>5299</v>
      </c>
    </row>
    <row r="74" spans="1:13" x14ac:dyDescent="0.25">
      <c r="A74" s="48" t="s">
        <v>5300</v>
      </c>
    </row>
    <row r="75" spans="1:13" x14ac:dyDescent="0.25">
      <c r="A75" s="48" t="s">
        <v>5301</v>
      </c>
    </row>
    <row r="76" spans="1:13" x14ac:dyDescent="0.25">
      <c r="A76" s="46" t="s">
        <v>5440</v>
      </c>
    </row>
    <row r="77" spans="1:13" x14ac:dyDescent="0.25">
      <c r="A77" s="46" t="s">
        <v>44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A5CB-1FF8-4B6A-BACE-61BDC9C51954}">
  <sheetPr codeName="Sheet13"/>
  <dimension ref="A1:J181"/>
  <sheetViews>
    <sheetView zoomScale="85" zoomScaleNormal="85" workbookViewId="0"/>
  </sheetViews>
  <sheetFormatPr defaultColWidth="8.7109375" defaultRowHeight="15.75" x14ac:dyDescent="0.25"/>
  <cols>
    <col min="1" max="1" width="70.7109375" style="23" customWidth="1"/>
    <col min="2" max="2" width="15" style="173" customWidth="1"/>
    <col min="3" max="3" width="15" style="255" customWidth="1"/>
    <col min="4" max="4" width="15" style="173" customWidth="1"/>
    <col min="5" max="5" width="15" style="255" customWidth="1"/>
    <col min="6" max="6" width="15" style="173" customWidth="1"/>
    <col min="7" max="7" width="15" style="255" customWidth="1"/>
    <col min="8" max="16384" width="8.7109375" style="23"/>
  </cols>
  <sheetData>
    <row r="1" spans="1:10" x14ac:dyDescent="0.25">
      <c r="A1" s="23" t="s">
        <v>5386</v>
      </c>
    </row>
    <row r="2" spans="1:10" x14ac:dyDescent="0.25">
      <c r="A2" s="382"/>
    </row>
    <row r="3" spans="1:10" s="26" customFormat="1" ht="79.5" thickBot="1" x14ac:dyDescent="0.3">
      <c r="A3" s="381" t="s">
        <v>2398</v>
      </c>
      <c r="B3" s="256" t="s">
        <v>813</v>
      </c>
      <c r="C3" s="257" t="s">
        <v>814</v>
      </c>
      <c r="D3" s="256" t="s">
        <v>815</v>
      </c>
      <c r="E3" s="257" t="s">
        <v>816</v>
      </c>
      <c r="F3" s="256" t="s">
        <v>817</v>
      </c>
      <c r="G3" s="257" t="s">
        <v>818</v>
      </c>
      <c r="I3" s="258"/>
    </row>
    <row r="4" spans="1:10" s="43" customFormat="1" x14ac:dyDescent="0.25">
      <c r="A4" s="259" t="s">
        <v>2399</v>
      </c>
      <c r="B4" s="369" t="s">
        <v>5354</v>
      </c>
      <c r="C4" s="370" t="s">
        <v>5355</v>
      </c>
      <c r="D4" s="369" t="s">
        <v>5356</v>
      </c>
      <c r="E4" s="370" t="s">
        <v>5357</v>
      </c>
      <c r="F4" s="369" t="s">
        <v>5358</v>
      </c>
      <c r="G4" s="370" t="s">
        <v>5359</v>
      </c>
      <c r="J4" s="262"/>
    </row>
    <row r="5" spans="1:10" s="43" customFormat="1" x14ac:dyDescent="0.25">
      <c r="A5" s="263"/>
      <c r="B5" s="371" t="s">
        <v>5360</v>
      </c>
      <c r="C5" s="372" t="s">
        <v>5361</v>
      </c>
      <c r="D5" s="371" t="s">
        <v>5362</v>
      </c>
      <c r="E5" s="372" t="s">
        <v>5363</v>
      </c>
      <c r="F5" s="371" t="s">
        <v>5364</v>
      </c>
      <c r="G5" s="372" t="s">
        <v>5365</v>
      </c>
      <c r="J5" s="262"/>
    </row>
    <row r="6" spans="1:10" s="43" customFormat="1" ht="16.5" thickBot="1" x14ac:dyDescent="0.3">
      <c r="A6" s="263"/>
      <c r="B6" s="371" t="s">
        <v>5366</v>
      </c>
      <c r="C6" s="371" t="s">
        <v>5366</v>
      </c>
      <c r="D6" s="371" t="s">
        <v>5364</v>
      </c>
      <c r="E6" s="372" t="s">
        <v>5367</v>
      </c>
      <c r="F6" s="371" t="s">
        <v>5366</v>
      </c>
      <c r="G6" s="373" t="s">
        <v>5366</v>
      </c>
      <c r="J6" s="262"/>
    </row>
    <row r="7" spans="1:10" s="43" customFormat="1" ht="18" x14ac:dyDescent="0.25">
      <c r="A7" s="267" t="s">
        <v>83</v>
      </c>
      <c r="B7" s="260" t="s">
        <v>819</v>
      </c>
      <c r="C7" s="261" t="s">
        <v>820</v>
      </c>
      <c r="D7" s="260" t="s">
        <v>821</v>
      </c>
      <c r="E7" s="261" t="s">
        <v>822</v>
      </c>
      <c r="F7" s="260" t="s">
        <v>823</v>
      </c>
      <c r="G7" s="261" t="s">
        <v>824</v>
      </c>
      <c r="J7" s="268"/>
    </row>
    <row r="8" spans="1:10" s="43" customFormat="1" ht="18.75" thickBot="1" x14ac:dyDescent="0.3">
      <c r="A8" s="269"/>
      <c r="B8" s="270" t="s">
        <v>825</v>
      </c>
      <c r="C8" s="271" t="s">
        <v>826</v>
      </c>
      <c r="D8" s="266" t="s">
        <v>2400</v>
      </c>
      <c r="E8" s="266" t="s">
        <v>2401</v>
      </c>
      <c r="F8" s="270" t="s">
        <v>827</v>
      </c>
      <c r="G8" s="271" t="s">
        <v>828</v>
      </c>
      <c r="J8" s="268"/>
    </row>
    <row r="9" spans="1:10" s="43" customFormat="1" x14ac:dyDescent="0.25">
      <c r="A9" s="272" t="s">
        <v>2402</v>
      </c>
      <c r="B9" s="273" t="s">
        <v>829</v>
      </c>
      <c r="C9" s="274" t="s">
        <v>830</v>
      </c>
      <c r="D9" s="273" t="s">
        <v>2403</v>
      </c>
      <c r="E9" s="274" t="s">
        <v>831</v>
      </c>
      <c r="F9" s="273" t="s">
        <v>2404</v>
      </c>
      <c r="G9" s="274" t="s">
        <v>832</v>
      </c>
      <c r="J9" s="32"/>
    </row>
    <row r="10" spans="1:10" s="43" customFormat="1" x14ac:dyDescent="0.25">
      <c r="A10" s="263"/>
      <c r="B10" s="264" t="s">
        <v>833</v>
      </c>
      <c r="C10" s="275" t="s">
        <v>834</v>
      </c>
      <c r="D10" s="276" t="s">
        <v>2405</v>
      </c>
      <c r="E10" s="276" t="s">
        <v>2406</v>
      </c>
      <c r="F10" s="264" t="s">
        <v>2407</v>
      </c>
      <c r="G10" s="265" t="s">
        <v>835</v>
      </c>
      <c r="J10" s="32"/>
    </row>
    <row r="11" spans="1:10" s="43" customFormat="1" x14ac:dyDescent="0.25">
      <c r="A11" s="263"/>
      <c r="B11" s="264" t="s">
        <v>836</v>
      </c>
      <c r="C11" s="265" t="s">
        <v>526</v>
      </c>
      <c r="D11" s="276" t="s">
        <v>2408</v>
      </c>
      <c r="E11" s="276" t="s">
        <v>2409</v>
      </c>
      <c r="F11" s="264" t="s">
        <v>837</v>
      </c>
      <c r="G11" s="265" t="s">
        <v>838</v>
      </c>
      <c r="J11" s="32"/>
    </row>
    <row r="12" spans="1:10" s="43" customFormat="1" x14ac:dyDescent="0.25">
      <c r="A12" s="269"/>
      <c r="B12" s="270" t="s">
        <v>839</v>
      </c>
      <c r="C12" s="277" t="s">
        <v>2410</v>
      </c>
      <c r="D12" s="278" t="s">
        <v>2411</v>
      </c>
      <c r="E12" s="276" t="s">
        <v>2412</v>
      </c>
      <c r="F12" s="270" t="s">
        <v>840</v>
      </c>
      <c r="G12" s="271" t="s">
        <v>841</v>
      </c>
      <c r="J12" s="32"/>
    </row>
    <row r="13" spans="1:10" s="43" customFormat="1" x14ac:dyDescent="0.25">
      <c r="A13" s="272" t="s">
        <v>2413</v>
      </c>
      <c r="B13" s="273" t="s">
        <v>842</v>
      </c>
      <c r="C13" s="274" t="s">
        <v>2414</v>
      </c>
      <c r="D13" s="264" t="s">
        <v>2415</v>
      </c>
      <c r="E13" s="274" t="s">
        <v>843</v>
      </c>
      <c r="F13" s="264" t="s">
        <v>2416</v>
      </c>
      <c r="G13" s="265" t="s">
        <v>844</v>
      </c>
      <c r="J13" s="32"/>
    </row>
    <row r="14" spans="1:10" s="43" customFormat="1" x14ac:dyDescent="0.25">
      <c r="A14" s="263"/>
      <c r="B14" s="264" t="s">
        <v>845</v>
      </c>
      <c r="C14" s="265" t="s">
        <v>284</v>
      </c>
      <c r="D14" s="264" t="s">
        <v>2417</v>
      </c>
      <c r="E14" s="265" t="s">
        <v>95</v>
      </c>
      <c r="F14" s="276" t="s">
        <v>2418</v>
      </c>
      <c r="G14" s="276" t="s">
        <v>2419</v>
      </c>
      <c r="J14" s="32"/>
    </row>
    <row r="15" spans="1:10" s="43" customFormat="1" x14ac:dyDescent="0.25">
      <c r="A15" s="269"/>
      <c r="B15" s="270" t="s">
        <v>2420</v>
      </c>
      <c r="C15" s="271" t="s">
        <v>2421</v>
      </c>
      <c r="D15" s="270" t="s">
        <v>2422</v>
      </c>
      <c r="E15" s="271" t="s">
        <v>2423</v>
      </c>
      <c r="F15" s="278" t="s">
        <v>2424</v>
      </c>
      <c r="G15" s="276" t="s">
        <v>2425</v>
      </c>
      <c r="J15" s="32"/>
    </row>
    <row r="16" spans="1:10" s="43" customFormat="1" x14ac:dyDescent="0.25">
      <c r="A16" s="272" t="s">
        <v>113</v>
      </c>
      <c r="B16" s="65" t="s">
        <v>2426</v>
      </c>
      <c r="C16" s="274" t="s">
        <v>2427</v>
      </c>
      <c r="D16" s="65" t="s">
        <v>2428</v>
      </c>
      <c r="E16" s="274" t="s">
        <v>2429</v>
      </c>
      <c r="F16" s="65" t="s">
        <v>2430</v>
      </c>
      <c r="G16" s="274" t="s">
        <v>2431</v>
      </c>
      <c r="J16" s="279"/>
    </row>
    <row r="17" spans="1:10" s="43" customFormat="1" x14ac:dyDescent="0.25">
      <c r="A17" s="272" t="s">
        <v>2432</v>
      </c>
      <c r="B17" s="65" t="s">
        <v>2433</v>
      </c>
      <c r="C17" s="274" t="s">
        <v>2434</v>
      </c>
      <c r="D17" s="65" t="s">
        <v>2435</v>
      </c>
      <c r="E17" s="274" t="s">
        <v>2436</v>
      </c>
      <c r="F17" s="65" t="s">
        <v>2437</v>
      </c>
      <c r="G17" s="274" t="s">
        <v>2438</v>
      </c>
      <c r="J17" s="279"/>
    </row>
    <row r="18" spans="1:10" s="43" customFormat="1" ht="16.5" thickBot="1" x14ac:dyDescent="0.3">
      <c r="A18" s="280" t="s">
        <v>2439</v>
      </c>
      <c r="B18" s="276" t="s">
        <v>2440</v>
      </c>
      <c r="C18" s="281" t="s">
        <v>2441</v>
      </c>
      <c r="D18" s="276" t="s">
        <v>2442</v>
      </c>
      <c r="E18" s="281" t="s">
        <v>2443</v>
      </c>
      <c r="F18" s="276" t="s">
        <v>2444</v>
      </c>
      <c r="G18" s="281" t="s">
        <v>2445</v>
      </c>
    </row>
    <row r="19" spans="1:10" s="43" customFormat="1" x14ac:dyDescent="0.25">
      <c r="A19" s="267" t="s">
        <v>2446</v>
      </c>
      <c r="B19" s="282" t="s">
        <v>2447</v>
      </c>
      <c r="C19" s="261" t="s">
        <v>2448</v>
      </c>
      <c r="D19" s="260" t="s">
        <v>2449</v>
      </c>
      <c r="E19" s="261" t="s">
        <v>2450</v>
      </c>
      <c r="F19" s="260" t="s">
        <v>846</v>
      </c>
      <c r="G19" s="261" t="s">
        <v>128</v>
      </c>
    </row>
    <row r="20" spans="1:10" s="43" customFormat="1" x14ac:dyDescent="0.25">
      <c r="A20" s="263"/>
      <c r="B20" s="283" t="s">
        <v>2451</v>
      </c>
      <c r="C20" s="265" t="s">
        <v>2452</v>
      </c>
      <c r="D20" s="264" t="s">
        <v>2453</v>
      </c>
      <c r="E20" s="265" t="s">
        <v>2454</v>
      </c>
      <c r="F20" s="264" t="s">
        <v>847</v>
      </c>
      <c r="G20" s="265" t="s">
        <v>479</v>
      </c>
    </row>
    <row r="21" spans="1:10" s="43" customFormat="1" x14ac:dyDescent="0.25">
      <c r="A21" s="263"/>
      <c r="B21" s="283" t="s">
        <v>2455</v>
      </c>
      <c r="C21" s="265" t="s">
        <v>2456</v>
      </c>
      <c r="D21" s="264" t="s">
        <v>2457</v>
      </c>
      <c r="E21" s="265" t="s">
        <v>2458</v>
      </c>
      <c r="F21" s="264" t="s">
        <v>848</v>
      </c>
      <c r="G21" s="265" t="s">
        <v>849</v>
      </c>
    </row>
    <row r="22" spans="1:10" s="43" customFormat="1" ht="16.5" thickBot="1" x14ac:dyDescent="0.3">
      <c r="A22" s="284"/>
      <c r="B22" s="285" t="s">
        <v>2459</v>
      </c>
      <c r="C22" s="286" t="s">
        <v>2460</v>
      </c>
      <c r="D22" s="286" t="s">
        <v>2461</v>
      </c>
      <c r="E22" s="286" t="s">
        <v>2462</v>
      </c>
      <c r="F22" s="285" t="s">
        <v>2463</v>
      </c>
      <c r="G22" s="286" t="s">
        <v>311</v>
      </c>
    </row>
    <row r="23" spans="1:10" s="43" customFormat="1" x14ac:dyDescent="0.25">
      <c r="A23" s="267" t="s">
        <v>2464</v>
      </c>
      <c r="B23" s="260" t="s">
        <v>2465</v>
      </c>
      <c r="C23" s="261" t="s">
        <v>2466</v>
      </c>
      <c r="D23" s="260" t="s">
        <v>2467</v>
      </c>
      <c r="E23" s="261" t="s">
        <v>2468</v>
      </c>
      <c r="F23" s="260" t="s">
        <v>2469</v>
      </c>
      <c r="G23" s="261" t="s">
        <v>850</v>
      </c>
    </row>
    <row r="24" spans="1:10" s="43" customFormat="1" x14ac:dyDescent="0.25">
      <c r="A24" s="263"/>
      <c r="B24" s="283" t="s">
        <v>2470</v>
      </c>
      <c r="C24" s="265" t="s">
        <v>2471</v>
      </c>
      <c r="D24" s="264" t="s">
        <v>2472</v>
      </c>
      <c r="E24" s="265" t="s">
        <v>2473</v>
      </c>
      <c r="F24" s="264" t="s">
        <v>851</v>
      </c>
      <c r="G24" s="265" t="s">
        <v>2474</v>
      </c>
    </row>
    <row r="25" spans="1:10" s="43" customFormat="1" x14ac:dyDescent="0.25">
      <c r="A25" s="263"/>
      <c r="B25" s="283" t="s">
        <v>2475</v>
      </c>
      <c r="C25" s="265" t="s">
        <v>2476</v>
      </c>
      <c r="D25" s="264" t="s">
        <v>2477</v>
      </c>
      <c r="E25" s="265" t="s">
        <v>2478</v>
      </c>
      <c r="F25" s="264" t="s">
        <v>852</v>
      </c>
      <c r="G25" s="265" t="s">
        <v>853</v>
      </c>
    </row>
    <row r="26" spans="1:10" s="43" customFormat="1" ht="16.5" thickBot="1" x14ac:dyDescent="0.3">
      <c r="A26" s="284"/>
      <c r="B26" s="285" t="s">
        <v>2479</v>
      </c>
      <c r="C26" s="286" t="s">
        <v>2480</v>
      </c>
      <c r="D26" s="285" t="s">
        <v>2481</v>
      </c>
      <c r="E26" s="286" t="s">
        <v>2482</v>
      </c>
      <c r="F26" s="285" t="s">
        <v>854</v>
      </c>
      <c r="G26" s="286" t="s">
        <v>855</v>
      </c>
    </row>
    <row r="27" spans="1:10" s="43" customFormat="1" x14ac:dyDescent="0.25">
      <c r="A27" s="267" t="s">
        <v>2483</v>
      </c>
      <c r="B27" s="260" t="s">
        <v>2484</v>
      </c>
      <c r="C27" s="261" t="s">
        <v>2485</v>
      </c>
      <c r="D27" s="260" t="s">
        <v>2486</v>
      </c>
      <c r="E27" s="261" t="s">
        <v>2487</v>
      </c>
      <c r="F27" s="260" t="s">
        <v>2488</v>
      </c>
      <c r="G27" s="261" t="s">
        <v>856</v>
      </c>
    </row>
    <row r="28" spans="1:10" s="43" customFormat="1" ht="16.5" thickBot="1" x14ac:dyDescent="0.3">
      <c r="A28" s="263"/>
      <c r="B28" s="283" t="s">
        <v>2489</v>
      </c>
      <c r="C28" s="265" t="s">
        <v>2490</v>
      </c>
      <c r="D28" s="264" t="s">
        <v>2491</v>
      </c>
      <c r="E28" s="265" t="s">
        <v>2492</v>
      </c>
      <c r="F28" s="264" t="s">
        <v>857</v>
      </c>
      <c r="G28" s="265" t="s">
        <v>858</v>
      </c>
    </row>
    <row r="29" spans="1:10" s="43" customFormat="1" x14ac:dyDescent="0.25">
      <c r="A29" s="267" t="s">
        <v>2493</v>
      </c>
      <c r="B29" s="260" t="s">
        <v>2494</v>
      </c>
      <c r="C29" s="261" t="s">
        <v>2495</v>
      </c>
      <c r="D29" s="260" t="s">
        <v>859</v>
      </c>
      <c r="E29" s="261" t="s">
        <v>860</v>
      </c>
      <c r="F29" s="260" t="s">
        <v>2496</v>
      </c>
      <c r="G29" s="261" t="s">
        <v>2497</v>
      </c>
    </row>
    <row r="30" spans="1:10" s="43" customFormat="1" x14ac:dyDescent="0.25">
      <c r="A30" s="263"/>
      <c r="B30" s="264" t="s">
        <v>2498</v>
      </c>
      <c r="C30" s="265" t="s">
        <v>2499</v>
      </c>
      <c r="D30" s="264" t="s">
        <v>861</v>
      </c>
      <c r="E30" s="265" t="s">
        <v>862</v>
      </c>
      <c r="F30" s="264" t="s">
        <v>2500</v>
      </c>
      <c r="G30" s="265" t="s">
        <v>2501</v>
      </c>
    </row>
    <row r="31" spans="1:10" s="43" customFormat="1" x14ac:dyDescent="0.25">
      <c r="A31" s="263"/>
      <c r="B31" s="264" t="s">
        <v>2502</v>
      </c>
      <c r="C31" s="265" t="s">
        <v>2503</v>
      </c>
      <c r="D31" s="264" t="s">
        <v>863</v>
      </c>
      <c r="E31" s="265" t="s">
        <v>864</v>
      </c>
      <c r="F31" s="264" t="s">
        <v>2504</v>
      </c>
      <c r="G31" s="265" t="s">
        <v>2505</v>
      </c>
    </row>
    <row r="32" spans="1:10" s="43" customFormat="1" ht="16.5" thickBot="1" x14ac:dyDescent="0.3">
      <c r="A32" s="284"/>
      <c r="B32" s="285" t="s">
        <v>2506</v>
      </c>
      <c r="C32" s="286" t="s">
        <v>2507</v>
      </c>
      <c r="D32" s="285" t="s">
        <v>2508</v>
      </c>
      <c r="E32" s="286" t="s">
        <v>2509</v>
      </c>
      <c r="F32" s="285" t="s">
        <v>2510</v>
      </c>
      <c r="G32" s="286" t="s">
        <v>2511</v>
      </c>
    </row>
    <row r="33" spans="1:7" s="43" customFormat="1" ht="16.5" thickBot="1" x14ac:dyDescent="0.3">
      <c r="A33" s="287" t="s">
        <v>2512</v>
      </c>
      <c r="B33" s="288" t="s">
        <v>2513</v>
      </c>
      <c r="C33" s="289" t="s">
        <v>2514</v>
      </c>
      <c r="D33" s="288" t="s">
        <v>2515</v>
      </c>
      <c r="E33" s="289" t="s">
        <v>865</v>
      </c>
      <c r="F33" s="288" t="s">
        <v>2516</v>
      </c>
      <c r="G33" s="289" t="s">
        <v>2517</v>
      </c>
    </row>
    <row r="34" spans="1:7" s="43" customFormat="1" x14ac:dyDescent="0.25">
      <c r="A34" s="267" t="s">
        <v>2518</v>
      </c>
      <c r="B34" s="260" t="s">
        <v>2519</v>
      </c>
      <c r="C34" s="261" t="s">
        <v>2520</v>
      </c>
      <c r="D34" s="260" t="s">
        <v>2521</v>
      </c>
      <c r="E34" s="261" t="s">
        <v>2522</v>
      </c>
      <c r="F34" s="260" t="s">
        <v>866</v>
      </c>
      <c r="G34" s="261" t="s">
        <v>867</v>
      </c>
    </row>
    <row r="35" spans="1:7" s="43" customFormat="1" x14ac:dyDescent="0.25">
      <c r="A35" s="263"/>
      <c r="B35" s="264" t="s">
        <v>2523</v>
      </c>
      <c r="C35" s="265" t="s">
        <v>2524</v>
      </c>
      <c r="D35" s="264" t="s">
        <v>2525</v>
      </c>
      <c r="E35" s="265" t="s">
        <v>2526</v>
      </c>
      <c r="F35" s="264" t="s">
        <v>868</v>
      </c>
      <c r="G35" s="265" t="s">
        <v>869</v>
      </c>
    </row>
    <row r="36" spans="1:7" s="43" customFormat="1" x14ac:dyDescent="0.25">
      <c r="A36" s="263"/>
      <c r="B36" s="264" t="s">
        <v>2527</v>
      </c>
      <c r="C36" s="265" t="s">
        <v>2528</v>
      </c>
      <c r="D36" s="264" t="s">
        <v>2529</v>
      </c>
      <c r="E36" s="265" t="s">
        <v>2530</v>
      </c>
      <c r="F36" s="264" t="s">
        <v>870</v>
      </c>
      <c r="G36" s="265" t="s">
        <v>871</v>
      </c>
    </row>
    <row r="37" spans="1:7" s="43" customFormat="1" x14ac:dyDescent="0.25">
      <c r="A37" s="263"/>
      <c r="B37" s="264" t="s">
        <v>2531</v>
      </c>
      <c r="C37" s="265" t="s">
        <v>2532</v>
      </c>
      <c r="D37" s="264" t="s">
        <v>2533</v>
      </c>
      <c r="E37" s="265" t="s">
        <v>2534</v>
      </c>
      <c r="F37" s="264" t="s">
        <v>872</v>
      </c>
      <c r="G37" s="265" t="s">
        <v>2535</v>
      </c>
    </row>
    <row r="38" spans="1:7" s="43" customFormat="1" x14ac:dyDescent="0.25">
      <c r="A38" s="272" t="s">
        <v>2536</v>
      </c>
      <c r="B38" s="273" t="s">
        <v>2537</v>
      </c>
      <c r="C38" s="274" t="s">
        <v>2538</v>
      </c>
      <c r="D38" s="273" t="s">
        <v>2539</v>
      </c>
      <c r="E38" s="274" t="s">
        <v>2540</v>
      </c>
      <c r="F38" s="273" t="s">
        <v>2541</v>
      </c>
      <c r="G38" s="274" t="s">
        <v>2542</v>
      </c>
    </row>
    <row r="39" spans="1:7" s="43" customFormat="1" x14ac:dyDescent="0.25">
      <c r="A39" s="263"/>
      <c r="B39" s="264" t="s">
        <v>2543</v>
      </c>
      <c r="C39" s="265" t="s">
        <v>2544</v>
      </c>
      <c r="D39" s="264" t="s">
        <v>2545</v>
      </c>
      <c r="E39" s="265" t="s">
        <v>2546</v>
      </c>
      <c r="F39" s="264" t="s">
        <v>2547</v>
      </c>
      <c r="G39" s="265" t="s">
        <v>2548</v>
      </c>
    </row>
    <row r="40" spans="1:7" s="43" customFormat="1" x14ac:dyDescent="0.25">
      <c r="A40" s="263"/>
      <c r="B40" s="264" t="s">
        <v>2549</v>
      </c>
      <c r="C40" s="265" t="s">
        <v>2550</v>
      </c>
      <c r="D40" s="264" t="s">
        <v>2551</v>
      </c>
      <c r="E40" s="265" t="s">
        <v>2552</v>
      </c>
      <c r="F40" s="264" t="s">
        <v>2553</v>
      </c>
      <c r="G40" s="265" t="s">
        <v>873</v>
      </c>
    </row>
    <row r="41" spans="1:7" s="43" customFormat="1" x14ac:dyDescent="0.25">
      <c r="A41" s="269"/>
      <c r="B41" s="270" t="s">
        <v>2554</v>
      </c>
      <c r="C41" s="271" t="s">
        <v>2555</v>
      </c>
      <c r="D41" s="270" t="s">
        <v>2556</v>
      </c>
      <c r="E41" s="271" t="s">
        <v>2557</v>
      </c>
      <c r="F41" s="270" t="s">
        <v>2558</v>
      </c>
      <c r="G41" s="271" t="s">
        <v>2559</v>
      </c>
    </row>
    <row r="42" spans="1:7" s="43" customFormat="1" ht="16.5" thickBot="1" x14ac:dyDescent="0.3">
      <c r="A42" s="263" t="s">
        <v>2560</v>
      </c>
      <c r="B42" s="264" t="s">
        <v>2561</v>
      </c>
      <c r="C42" s="265" t="s">
        <v>2562</v>
      </c>
      <c r="D42" s="264" t="s">
        <v>2563</v>
      </c>
      <c r="E42" s="265" t="s">
        <v>2564</v>
      </c>
      <c r="F42" s="264" t="s">
        <v>2565</v>
      </c>
      <c r="G42" s="265" t="s">
        <v>2566</v>
      </c>
    </row>
    <row r="43" spans="1:7" s="43" customFormat="1" x14ac:dyDescent="0.25">
      <c r="A43" s="267" t="s">
        <v>2567</v>
      </c>
      <c r="B43" s="260" t="s">
        <v>874</v>
      </c>
      <c r="C43" s="261" t="s">
        <v>875</v>
      </c>
      <c r="D43" s="260" t="s">
        <v>2568</v>
      </c>
      <c r="E43" s="261" t="s">
        <v>2569</v>
      </c>
      <c r="F43" s="260" t="s">
        <v>2570</v>
      </c>
      <c r="G43" s="261" t="s">
        <v>876</v>
      </c>
    </row>
    <row r="44" spans="1:7" s="43" customFormat="1" x14ac:dyDescent="0.25">
      <c r="A44" s="263"/>
      <c r="B44" s="264" t="s">
        <v>877</v>
      </c>
      <c r="C44" s="265" t="s">
        <v>471</v>
      </c>
      <c r="D44" s="264" t="s">
        <v>2571</v>
      </c>
      <c r="E44" s="265" t="s">
        <v>878</v>
      </c>
      <c r="F44" s="264" t="s">
        <v>2572</v>
      </c>
      <c r="G44" s="265" t="s">
        <v>879</v>
      </c>
    </row>
    <row r="45" spans="1:7" s="43" customFormat="1" x14ac:dyDescent="0.25">
      <c r="A45" s="263"/>
      <c r="B45" s="264" t="s">
        <v>880</v>
      </c>
      <c r="C45" s="265" t="s">
        <v>2573</v>
      </c>
      <c r="D45" s="264" t="s">
        <v>2574</v>
      </c>
      <c r="E45" s="265" t="s">
        <v>2575</v>
      </c>
      <c r="F45" s="264" t="s">
        <v>881</v>
      </c>
      <c r="G45" s="265" t="s">
        <v>882</v>
      </c>
    </row>
    <row r="46" spans="1:7" s="43" customFormat="1" x14ac:dyDescent="0.25">
      <c r="A46" s="269"/>
      <c r="B46" s="270" t="s">
        <v>2576</v>
      </c>
      <c r="C46" s="271" t="s">
        <v>883</v>
      </c>
      <c r="D46" s="270" t="s">
        <v>2577</v>
      </c>
      <c r="E46" s="271" t="s">
        <v>2578</v>
      </c>
      <c r="F46" s="270" t="s">
        <v>884</v>
      </c>
      <c r="G46" s="271" t="s">
        <v>885</v>
      </c>
    </row>
    <row r="47" spans="1:7" s="43" customFormat="1" x14ac:dyDescent="0.25">
      <c r="A47" s="272" t="s">
        <v>5414</v>
      </c>
      <c r="B47" s="273" t="s">
        <v>886</v>
      </c>
      <c r="C47" s="274" t="s">
        <v>2579</v>
      </c>
      <c r="D47" s="273" t="s">
        <v>2580</v>
      </c>
      <c r="E47" s="274" t="s">
        <v>887</v>
      </c>
      <c r="F47" s="273" t="s">
        <v>2581</v>
      </c>
      <c r="G47" s="274" t="s">
        <v>2582</v>
      </c>
    </row>
    <row r="48" spans="1:7" s="43" customFormat="1" x14ac:dyDescent="0.25">
      <c r="A48" s="263"/>
      <c r="B48" s="264" t="s">
        <v>2583</v>
      </c>
      <c r="C48" s="265" t="s">
        <v>2584</v>
      </c>
      <c r="D48" s="264" t="s">
        <v>2585</v>
      </c>
      <c r="E48" s="265" t="s">
        <v>888</v>
      </c>
      <c r="F48" s="264" t="s">
        <v>2586</v>
      </c>
      <c r="G48" s="265" t="s">
        <v>2587</v>
      </c>
    </row>
    <row r="49" spans="1:7" s="43" customFormat="1" x14ac:dyDescent="0.25">
      <c r="A49" s="272" t="s">
        <v>5420</v>
      </c>
      <c r="B49" s="273" t="s">
        <v>2588</v>
      </c>
      <c r="C49" s="274" t="s">
        <v>2589</v>
      </c>
      <c r="D49" s="273" t="s">
        <v>2590</v>
      </c>
      <c r="E49" s="274" t="s">
        <v>2591</v>
      </c>
      <c r="F49" s="273" t="s">
        <v>2592</v>
      </c>
      <c r="G49" s="274" t="s">
        <v>2593</v>
      </c>
    </row>
    <row r="50" spans="1:7" s="43" customFormat="1" x14ac:dyDescent="0.25">
      <c r="A50" s="263"/>
      <c r="B50" s="264" t="s">
        <v>2594</v>
      </c>
      <c r="C50" s="265" t="s">
        <v>111</v>
      </c>
      <c r="D50" s="264" t="s">
        <v>2595</v>
      </c>
      <c r="E50" s="265" t="s">
        <v>889</v>
      </c>
      <c r="F50" s="264" t="s">
        <v>2596</v>
      </c>
      <c r="G50" s="265" t="s">
        <v>890</v>
      </c>
    </row>
    <row r="51" spans="1:7" s="43" customFormat="1" x14ac:dyDescent="0.25">
      <c r="A51" s="263"/>
      <c r="B51" s="264" t="s">
        <v>2597</v>
      </c>
      <c r="C51" s="265" t="s">
        <v>891</v>
      </c>
      <c r="D51" s="264" t="s">
        <v>2598</v>
      </c>
      <c r="E51" s="265" t="s">
        <v>892</v>
      </c>
      <c r="F51" s="264" t="s">
        <v>2599</v>
      </c>
      <c r="G51" s="265" t="s">
        <v>2600</v>
      </c>
    </row>
    <row r="52" spans="1:7" s="43" customFormat="1" x14ac:dyDescent="0.25">
      <c r="A52" s="272" t="s">
        <v>5422</v>
      </c>
      <c r="B52" s="273" t="s">
        <v>893</v>
      </c>
      <c r="C52" s="274" t="s">
        <v>2601</v>
      </c>
      <c r="D52" s="273" t="s">
        <v>894</v>
      </c>
      <c r="E52" s="274" t="s">
        <v>2602</v>
      </c>
      <c r="F52" s="273" t="s">
        <v>2603</v>
      </c>
      <c r="G52" s="274" t="s">
        <v>2604</v>
      </c>
    </row>
    <row r="53" spans="1:7" s="43" customFormat="1" x14ac:dyDescent="0.25">
      <c r="A53" s="269"/>
      <c r="B53" s="270" t="s">
        <v>2605</v>
      </c>
      <c r="C53" s="271" t="s">
        <v>2606</v>
      </c>
      <c r="D53" s="270" t="s">
        <v>2607</v>
      </c>
      <c r="E53" s="271" t="s">
        <v>2608</v>
      </c>
      <c r="F53" s="270" t="s">
        <v>2609</v>
      </c>
      <c r="G53" s="271" t="s">
        <v>895</v>
      </c>
    </row>
    <row r="54" spans="1:7" s="43" customFormat="1" x14ac:dyDescent="0.25">
      <c r="A54" s="272" t="s">
        <v>2610</v>
      </c>
      <c r="B54" s="273" t="s">
        <v>896</v>
      </c>
      <c r="C54" s="274" t="s">
        <v>2611</v>
      </c>
      <c r="D54" s="273" t="s">
        <v>2612</v>
      </c>
      <c r="E54" s="274" t="s">
        <v>2613</v>
      </c>
      <c r="F54" s="273" t="s">
        <v>2614</v>
      </c>
      <c r="G54" s="274" t="s">
        <v>2615</v>
      </c>
    </row>
    <row r="55" spans="1:7" s="43" customFormat="1" x14ac:dyDescent="0.25">
      <c r="A55" s="263"/>
      <c r="B55" s="264" t="s">
        <v>897</v>
      </c>
      <c r="C55" s="265" t="s">
        <v>898</v>
      </c>
      <c r="D55" s="264" t="s">
        <v>2616</v>
      </c>
      <c r="E55" s="265" t="s">
        <v>899</v>
      </c>
      <c r="F55" s="264" t="s">
        <v>2617</v>
      </c>
      <c r="G55" s="265" t="s">
        <v>2618</v>
      </c>
    </row>
    <row r="56" spans="1:7" s="43" customFormat="1" x14ac:dyDescent="0.25">
      <c r="A56" s="269"/>
      <c r="B56" s="270" t="s">
        <v>2619</v>
      </c>
      <c r="C56" s="271" t="s">
        <v>900</v>
      </c>
      <c r="D56" s="270" t="s">
        <v>2620</v>
      </c>
      <c r="E56" s="271" t="s">
        <v>901</v>
      </c>
      <c r="F56" s="270" t="s">
        <v>2621</v>
      </c>
      <c r="G56" s="271" t="s">
        <v>2622</v>
      </c>
    </row>
    <row r="57" spans="1:7" s="43" customFormat="1" x14ac:dyDescent="0.25">
      <c r="A57" s="272" t="s">
        <v>2623</v>
      </c>
      <c r="B57" s="273" t="s">
        <v>2624</v>
      </c>
      <c r="C57" s="274" t="s">
        <v>902</v>
      </c>
      <c r="D57" s="273" t="s">
        <v>2625</v>
      </c>
      <c r="E57" s="274" t="s">
        <v>2626</v>
      </c>
      <c r="F57" s="273" t="s">
        <v>2627</v>
      </c>
      <c r="G57" s="274" t="s">
        <v>216</v>
      </c>
    </row>
    <row r="58" spans="1:7" s="43" customFormat="1" x14ac:dyDescent="0.25">
      <c r="A58" s="263"/>
      <c r="B58" s="264" t="s">
        <v>2628</v>
      </c>
      <c r="C58" s="265" t="s">
        <v>903</v>
      </c>
      <c r="D58" s="264" t="s">
        <v>2629</v>
      </c>
      <c r="E58" s="265" t="s">
        <v>2630</v>
      </c>
      <c r="F58" s="264" t="s">
        <v>904</v>
      </c>
      <c r="G58" s="265" t="s">
        <v>905</v>
      </c>
    </row>
    <row r="59" spans="1:7" s="43" customFormat="1" x14ac:dyDescent="0.25">
      <c r="A59" s="263"/>
      <c r="B59" s="264" t="s">
        <v>2631</v>
      </c>
      <c r="C59" s="265" t="s">
        <v>2632</v>
      </c>
      <c r="D59" s="276" t="s">
        <v>2633</v>
      </c>
      <c r="E59" s="276" t="s">
        <v>2634</v>
      </c>
      <c r="F59" s="264" t="s">
        <v>2635</v>
      </c>
      <c r="G59" s="265" t="s">
        <v>289</v>
      </c>
    </row>
    <row r="60" spans="1:7" s="43" customFormat="1" x14ac:dyDescent="0.25">
      <c r="A60" s="269"/>
      <c r="B60" s="270" t="s">
        <v>2636</v>
      </c>
      <c r="C60" s="271" t="s">
        <v>2637</v>
      </c>
      <c r="D60" s="278" t="s">
        <v>2638</v>
      </c>
      <c r="E60" s="278" t="s">
        <v>2639</v>
      </c>
      <c r="F60" s="270" t="s">
        <v>2640</v>
      </c>
      <c r="G60" s="271" t="s">
        <v>906</v>
      </c>
    </row>
    <row r="61" spans="1:7" s="43" customFormat="1" x14ac:dyDescent="0.25">
      <c r="A61" s="263" t="s">
        <v>2641</v>
      </c>
      <c r="B61" s="264" t="s">
        <v>2642</v>
      </c>
      <c r="C61" s="265" t="s">
        <v>2643</v>
      </c>
      <c r="D61" s="264" t="s">
        <v>2644</v>
      </c>
      <c r="E61" s="265" t="s">
        <v>2645</v>
      </c>
      <c r="F61" s="264" t="s">
        <v>2646</v>
      </c>
      <c r="G61" s="265" t="s">
        <v>907</v>
      </c>
    </row>
    <row r="62" spans="1:7" s="43" customFormat="1" x14ac:dyDescent="0.25">
      <c r="A62" s="263"/>
      <c r="B62" s="264" t="s">
        <v>908</v>
      </c>
      <c r="C62" s="265" t="s">
        <v>2647</v>
      </c>
      <c r="D62" s="264" t="s">
        <v>909</v>
      </c>
      <c r="E62" s="265" t="s">
        <v>910</v>
      </c>
      <c r="F62" s="264" t="s">
        <v>911</v>
      </c>
      <c r="G62" s="265" t="s">
        <v>912</v>
      </c>
    </row>
    <row r="63" spans="1:7" s="43" customFormat="1" x14ac:dyDescent="0.25">
      <c r="A63" s="263"/>
      <c r="B63" s="264" t="s">
        <v>913</v>
      </c>
      <c r="C63" s="265" t="s">
        <v>2648</v>
      </c>
      <c r="D63" s="264" t="s">
        <v>2649</v>
      </c>
      <c r="E63" s="265" t="s">
        <v>914</v>
      </c>
      <c r="F63" s="276" t="s">
        <v>2650</v>
      </c>
      <c r="G63" s="276" t="s">
        <v>2651</v>
      </c>
    </row>
    <row r="64" spans="1:7" s="43" customFormat="1" ht="16.5" thickBot="1" x14ac:dyDescent="0.3">
      <c r="A64" s="284"/>
      <c r="B64" s="285" t="s">
        <v>915</v>
      </c>
      <c r="C64" s="286" t="s">
        <v>916</v>
      </c>
      <c r="D64" s="278" t="s">
        <v>2652</v>
      </c>
      <c r="E64" s="278" t="s">
        <v>2653</v>
      </c>
      <c r="F64" s="278" t="s">
        <v>2654</v>
      </c>
      <c r="G64" s="278" t="s">
        <v>2655</v>
      </c>
    </row>
    <row r="65" spans="1:7" s="43" customFormat="1" x14ac:dyDescent="0.25">
      <c r="A65" s="267" t="s">
        <v>2656</v>
      </c>
      <c r="B65" s="260" t="s">
        <v>2657</v>
      </c>
      <c r="C65" s="261" t="s">
        <v>2658</v>
      </c>
      <c r="D65" s="260" t="s">
        <v>2659</v>
      </c>
      <c r="E65" s="261" t="s">
        <v>2660</v>
      </c>
      <c r="F65" s="260" t="s">
        <v>2661</v>
      </c>
      <c r="G65" s="261" t="s">
        <v>917</v>
      </c>
    </row>
    <row r="66" spans="1:7" s="43" customFormat="1" x14ac:dyDescent="0.25">
      <c r="A66" s="263"/>
      <c r="B66" s="264" t="s">
        <v>2662</v>
      </c>
      <c r="C66" s="265" t="s">
        <v>918</v>
      </c>
      <c r="D66" s="264" t="s">
        <v>919</v>
      </c>
      <c r="E66" s="265" t="s">
        <v>140</v>
      </c>
      <c r="F66" s="276" t="s">
        <v>2663</v>
      </c>
      <c r="G66" s="276" t="s">
        <v>2664</v>
      </c>
    </row>
    <row r="67" spans="1:7" s="43" customFormat="1" x14ac:dyDescent="0.25">
      <c r="A67" s="263"/>
      <c r="B67" s="264" t="s">
        <v>920</v>
      </c>
      <c r="C67" s="265" t="s">
        <v>921</v>
      </c>
      <c r="D67" s="264" t="s">
        <v>2665</v>
      </c>
      <c r="E67" s="265" t="s">
        <v>922</v>
      </c>
      <c r="F67" s="276" t="s">
        <v>2666</v>
      </c>
      <c r="G67" s="276" t="s">
        <v>2667</v>
      </c>
    </row>
    <row r="68" spans="1:7" s="43" customFormat="1" x14ac:dyDescent="0.25">
      <c r="A68" s="263"/>
      <c r="B68" s="264" t="s">
        <v>2668</v>
      </c>
      <c r="C68" s="265" t="s">
        <v>2669</v>
      </c>
      <c r="D68" s="264" t="s">
        <v>2670</v>
      </c>
      <c r="E68" s="265" t="s">
        <v>923</v>
      </c>
      <c r="F68" s="278" t="s">
        <v>2671</v>
      </c>
      <c r="G68" s="278" t="s">
        <v>2672</v>
      </c>
    </row>
    <row r="69" spans="1:7" s="43" customFormat="1" x14ac:dyDescent="0.25">
      <c r="A69" s="272" t="s">
        <v>2673</v>
      </c>
      <c r="B69" s="273" t="s">
        <v>2674</v>
      </c>
      <c r="C69" s="274" t="s">
        <v>924</v>
      </c>
      <c r="D69" s="273" t="s">
        <v>2675</v>
      </c>
      <c r="E69" s="274" t="s">
        <v>2676</v>
      </c>
      <c r="F69" s="273" t="s">
        <v>2677</v>
      </c>
      <c r="G69" s="274" t="s">
        <v>2678</v>
      </c>
    </row>
    <row r="70" spans="1:7" s="43" customFormat="1" x14ac:dyDescent="0.25">
      <c r="A70" s="263"/>
      <c r="B70" s="264" t="s">
        <v>2679</v>
      </c>
      <c r="C70" s="265" t="s">
        <v>2680</v>
      </c>
      <c r="D70" s="264" t="s">
        <v>2681</v>
      </c>
      <c r="E70" s="265" t="s">
        <v>2682</v>
      </c>
      <c r="F70" s="264" t="s">
        <v>2683</v>
      </c>
      <c r="G70" s="265" t="s">
        <v>2684</v>
      </c>
    </row>
    <row r="71" spans="1:7" s="43" customFormat="1" x14ac:dyDescent="0.25">
      <c r="A71" s="272" t="s">
        <v>2685</v>
      </c>
      <c r="B71" s="273" t="s">
        <v>2686</v>
      </c>
      <c r="C71" s="274" t="s">
        <v>2687</v>
      </c>
      <c r="D71" s="273" t="s">
        <v>2688</v>
      </c>
      <c r="E71" s="274" t="s">
        <v>2689</v>
      </c>
      <c r="F71" s="273" t="s">
        <v>925</v>
      </c>
      <c r="G71" s="274" t="s">
        <v>2690</v>
      </c>
    </row>
    <row r="72" spans="1:7" s="43" customFormat="1" ht="16.5" thickBot="1" x14ac:dyDescent="0.3">
      <c r="A72" s="263"/>
      <c r="B72" s="264" t="s">
        <v>2691</v>
      </c>
      <c r="C72" s="278" t="s">
        <v>2692</v>
      </c>
      <c r="D72" s="278" t="s">
        <v>2693</v>
      </c>
      <c r="E72" s="278" t="s">
        <v>2694</v>
      </c>
      <c r="F72" s="264" t="s">
        <v>2695</v>
      </c>
      <c r="G72" s="265" t="s">
        <v>131</v>
      </c>
    </row>
    <row r="73" spans="1:7" s="43" customFormat="1" x14ac:dyDescent="0.25">
      <c r="A73" s="267" t="s">
        <v>2696</v>
      </c>
      <c r="B73" s="260" t="s">
        <v>2697</v>
      </c>
      <c r="C73" s="261" t="s">
        <v>926</v>
      </c>
      <c r="D73" s="260" t="s">
        <v>2698</v>
      </c>
      <c r="E73" s="261" t="s">
        <v>927</v>
      </c>
      <c r="F73" s="260" t="s">
        <v>2699</v>
      </c>
      <c r="G73" s="261" t="s">
        <v>2700</v>
      </c>
    </row>
    <row r="74" spans="1:7" s="43" customFormat="1" x14ac:dyDescent="0.25">
      <c r="A74" s="263"/>
      <c r="B74" s="264" t="s">
        <v>928</v>
      </c>
      <c r="C74" s="265" t="s">
        <v>929</v>
      </c>
      <c r="D74" s="264" t="s">
        <v>2701</v>
      </c>
      <c r="E74" s="265" t="s">
        <v>930</v>
      </c>
      <c r="F74" s="264" t="s">
        <v>2702</v>
      </c>
      <c r="G74" s="265" t="s">
        <v>931</v>
      </c>
    </row>
    <row r="75" spans="1:7" s="43" customFormat="1" ht="16.5" thickBot="1" x14ac:dyDescent="0.3">
      <c r="A75" s="263"/>
      <c r="B75" s="264" t="s">
        <v>2703</v>
      </c>
      <c r="C75" s="265" t="s">
        <v>2704</v>
      </c>
      <c r="D75" s="278" t="s">
        <v>2705</v>
      </c>
      <c r="E75" s="278" t="s">
        <v>2706</v>
      </c>
      <c r="F75" s="264" t="s">
        <v>2707</v>
      </c>
      <c r="G75" s="265" t="s">
        <v>932</v>
      </c>
    </row>
    <row r="76" spans="1:7" s="43" customFormat="1" x14ac:dyDescent="0.25">
      <c r="A76" s="267" t="s">
        <v>2708</v>
      </c>
      <c r="B76" s="260" t="s">
        <v>2709</v>
      </c>
      <c r="C76" s="261" t="s">
        <v>2710</v>
      </c>
      <c r="D76" s="260" t="s">
        <v>933</v>
      </c>
      <c r="E76" s="261" t="s">
        <v>2711</v>
      </c>
      <c r="F76" s="260" t="s">
        <v>2712</v>
      </c>
      <c r="G76" s="261" t="s">
        <v>934</v>
      </c>
    </row>
    <row r="77" spans="1:7" s="43" customFormat="1" x14ac:dyDescent="0.25">
      <c r="A77" s="263"/>
      <c r="B77" s="264" t="s">
        <v>935</v>
      </c>
      <c r="C77" s="265" t="s">
        <v>2713</v>
      </c>
      <c r="D77" s="264" t="s">
        <v>936</v>
      </c>
      <c r="E77" s="265" t="s">
        <v>2714</v>
      </c>
      <c r="F77" s="264" t="s">
        <v>2715</v>
      </c>
      <c r="G77" s="265" t="s">
        <v>937</v>
      </c>
    </row>
    <row r="78" spans="1:7" s="43" customFormat="1" ht="16.5" thickBot="1" x14ac:dyDescent="0.3">
      <c r="A78" s="284"/>
      <c r="B78" s="285" t="s">
        <v>2716</v>
      </c>
      <c r="C78" s="286" t="s">
        <v>2717</v>
      </c>
      <c r="D78" s="278" t="s">
        <v>2718</v>
      </c>
      <c r="E78" s="278" t="s">
        <v>2719</v>
      </c>
      <c r="F78" s="285" t="s">
        <v>2720</v>
      </c>
      <c r="G78" s="286" t="s">
        <v>938</v>
      </c>
    </row>
    <row r="79" spans="1:7" s="43" customFormat="1" ht="14.25" customHeight="1" x14ac:dyDescent="0.25">
      <c r="A79" s="267" t="s">
        <v>2721</v>
      </c>
      <c r="B79" s="260" t="s">
        <v>939</v>
      </c>
      <c r="C79" s="261" t="s">
        <v>940</v>
      </c>
      <c r="D79" s="260" t="s">
        <v>2722</v>
      </c>
      <c r="E79" s="261" t="s">
        <v>941</v>
      </c>
      <c r="F79" s="260" t="s">
        <v>942</v>
      </c>
      <c r="G79" s="261" t="s">
        <v>2723</v>
      </c>
    </row>
    <row r="80" spans="1:7" s="43" customFormat="1" ht="14.25" customHeight="1" x14ac:dyDescent="0.25">
      <c r="A80" s="263"/>
      <c r="B80" s="264" t="s">
        <v>943</v>
      </c>
      <c r="C80" s="265" t="s">
        <v>2724</v>
      </c>
      <c r="D80" s="264" t="s">
        <v>944</v>
      </c>
      <c r="E80" s="265" t="s">
        <v>2725</v>
      </c>
      <c r="F80" s="264" t="s">
        <v>945</v>
      </c>
      <c r="G80" s="265" t="s">
        <v>946</v>
      </c>
    </row>
    <row r="81" spans="1:7" s="43" customFormat="1" ht="14.25" customHeight="1" x14ac:dyDescent="0.25">
      <c r="A81" s="263"/>
      <c r="B81" s="264" t="s">
        <v>947</v>
      </c>
      <c r="C81" s="265" t="s">
        <v>948</v>
      </c>
      <c r="D81" s="264" t="s">
        <v>2726</v>
      </c>
      <c r="E81" s="265" t="s">
        <v>2727</v>
      </c>
      <c r="F81" s="264" t="s">
        <v>2728</v>
      </c>
      <c r="G81" s="265" t="s">
        <v>2729</v>
      </c>
    </row>
    <row r="82" spans="1:7" s="43" customFormat="1" ht="14.25" customHeight="1" thickBot="1" x14ac:dyDescent="0.3">
      <c r="A82" s="263"/>
      <c r="B82" s="264" t="s">
        <v>2730</v>
      </c>
      <c r="C82" s="265" t="s">
        <v>2731</v>
      </c>
      <c r="D82" s="278" t="s">
        <v>2732</v>
      </c>
      <c r="E82" s="278" t="s">
        <v>2733</v>
      </c>
      <c r="F82" s="278" t="s">
        <v>2734</v>
      </c>
      <c r="G82" s="278" t="s">
        <v>2735</v>
      </c>
    </row>
    <row r="83" spans="1:7" s="43" customFormat="1" ht="16.5" thickBot="1" x14ac:dyDescent="0.3">
      <c r="A83" s="267" t="s">
        <v>2736</v>
      </c>
      <c r="B83" s="260" t="s">
        <v>2737</v>
      </c>
      <c r="C83" s="261" t="s">
        <v>2738</v>
      </c>
      <c r="D83" s="260" t="s">
        <v>2739</v>
      </c>
      <c r="E83" s="261" t="s">
        <v>2740</v>
      </c>
      <c r="F83" s="260" t="s">
        <v>2741</v>
      </c>
      <c r="G83" s="261" t="s">
        <v>2742</v>
      </c>
    </row>
    <row r="84" spans="1:7" s="43" customFormat="1" x14ac:dyDescent="0.25">
      <c r="A84" s="267" t="s">
        <v>2743</v>
      </c>
      <c r="B84" s="260" t="s">
        <v>2744</v>
      </c>
      <c r="C84" s="261" t="s">
        <v>2745</v>
      </c>
      <c r="D84" s="260" t="s">
        <v>2746</v>
      </c>
      <c r="E84" s="261" t="s">
        <v>2747</v>
      </c>
      <c r="F84" s="260" t="s">
        <v>2748</v>
      </c>
      <c r="G84" s="261" t="s">
        <v>2749</v>
      </c>
    </row>
    <row r="85" spans="1:7" s="43" customFormat="1" x14ac:dyDescent="0.25">
      <c r="A85" s="263"/>
      <c r="B85" s="264" t="s">
        <v>2750</v>
      </c>
      <c r="C85" s="265" t="s">
        <v>2751</v>
      </c>
      <c r="D85" s="264" t="s">
        <v>2752</v>
      </c>
      <c r="E85" s="265" t="s">
        <v>949</v>
      </c>
      <c r="F85" s="264" t="s">
        <v>2753</v>
      </c>
      <c r="G85" s="265" t="s">
        <v>2754</v>
      </c>
    </row>
    <row r="86" spans="1:7" s="43" customFormat="1" x14ac:dyDescent="0.25">
      <c r="A86" s="290" t="s">
        <v>2755</v>
      </c>
      <c r="B86" s="291" t="s">
        <v>2756</v>
      </c>
      <c r="C86" s="217" t="s">
        <v>2757</v>
      </c>
      <c r="D86" s="291" t="s">
        <v>2758</v>
      </c>
      <c r="E86" s="217" t="s">
        <v>2759</v>
      </c>
      <c r="F86" s="291" t="s">
        <v>2760</v>
      </c>
      <c r="G86" s="217" t="s">
        <v>950</v>
      </c>
    </row>
    <row r="87" spans="1:7" s="43" customFormat="1" x14ac:dyDescent="0.25">
      <c r="A87" s="272" t="s">
        <v>2761</v>
      </c>
      <c r="B87" s="273" t="s">
        <v>951</v>
      </c>
      <c r="C87" s="274" t="s">
        <v>2762</v>
      </c>
      <c r="D87" s="273" t="s">
        <v>2763</v>
      </c>
      <c r="E87" s="274" t="s">
        <v>2764</v>
      </c>
      <c r="F87" s="273" t="s">
        <v>2765</v>
      </c>
      <c r="G87" s="274" t="s">
        <v>2766</v>
      </c>
    </row>
    <row r="88" spans="1:7" s="43" customFormat="1" x14ac:dyDescent="0.25">
      <c r="A88" s="263"/>
      <c r="B88" s="264" t="s">
        <v>952</v>
      </c>
      <c r="C88" s="265" t="s">
        <v>953</v>
      </c>
      <c r="D88" s="264" t="s">
        <v>2767</v>
      </c>
      <c r="E88" s="265" t="s">
        <v>287</v>
      </c>
      <c r="F88" s="264" t="s">
        <v>2768</v>
      </c>
      <c r="G88" s="265" t="s">
        <v>954</v>
      </c>
    </row>
    <row r="89" spans="1:7" s="43" customFormat="1" x14ac:dyDescent="0.25">
      <c r="A89" s="290" t="s">
        <v>2769</v>
      </c>
      <c r="B89" s="291" t="s">
        <v>2770</v>
      </c>
      <c r="C89" s="217" t="s">
        <v>2771</v>
      </c>
      <c r="D89" s="291" t="s">
        <v>2772</v>
      </c>
      <c r="E89" s="217" t="s">
        <v>2773</v>
      </c>
      <c r="F89" s="291" t="s">
        <v>2774</v>
      </c>
      <c r="G89" s="217" t="s">
        <v>2775</v>
      </c>
    </row>
    <row r="90" spans="1:7" s="43" customFormat="1" x14ac:dyDescent="0.25">
      <c r="A90" s="263" t="s">
        <v>2776</v>
      </c>
      <c r="B90" s="264" t="s">
        <v>2777</v>
      </c>
      <c r="C90" s="265" t="s">
        <v>2778</v>
      </c>
      <c r="D90" s="264" t="s">
        <v>2779</v>
      </c>
      <c r="E90" s="265" t="s">
        <v>955</v>
      </c>
      <c r="F90" s="264" t="s">
        <v>2780</v>
      </c>
      <c r="G90" s="265" t="s">
        <v>346</v>
      </c>
    </row>
    <row r="91" spans="1:7" s="43" customFormat="1" ht="16.5" thickBot="1" x14ac:dyDescent="0.3">
      <c r="A91" s="284"/>
      <c r="B91" s="285" t="s">
        <v>2781</v>
      </c>
      <c r="C91" s="286" t="s">
        <v>956</v>
      </c>
      <c r="D91" s="285" t="s">
        <v>957</v>
      </c>
      <c r="E91" s="286" t="s">
        <v>958</v>
      </c>
      <c r="F91" s="278" t="s">
        <v>2782</v>
      </c>
      <c r="G91" s="278" t="s">
        <v>2783</v>
      </c>
    </row>
    <row r="92" spans="1:7" s="43" customFormat="1" x14ac:dyDescent="0.25">
      <c r="A92" s="267" t="s">
        <v>2784</v>
      </c>
      <c r="B92" s="260" t="s">
        <v>2785</v>
      </c>
      <c r="C92" s="261" t="s">
        <v>2786</v>
      </c>
      <c r="D92" s="260" t="s">
        <v>959</v>
      </c>
      <c r="E92" s="261" t="s">
        <v>960</v>
      </c>
      <c r="F92" s="260" t="s">
        <v>2787</v>
      </c>
      <c r="G92" s="261" t="s">
        <v>961</v>
      </c>
    </row>
    <row r="93" spans="1:7" s="43" customFormat="1" x14ac:dyDescent="0.25">
      <c r="A93" s="263"/>
      <c r="B93" s="264" t="s">
        <v>962</v>
      </c>
      <c r="C93" s="265" t="s">
        <v>963</v>
      </c>
      <c r="D93" s="264" t="s">
        <v>2788</v>
      </c>
      <c r="E93" s="265" t="s">
        <v>964</v>
      </c>
      <c r="F93" s="264" t="s">
        <v>2789</v>
      </c>
      <c r="G93" s="265" t="s">
        <v>965</v>
      </c>
    </row>
    <row r="94" spans="1:7" s="43" customFormat="1" x14ac:dyDescent="0.25">
      <c r="A94" s="263"/>
      <c r="B94" s="264" t="s">
        <v>966</v>
      </c>
      <c r="C94" s="265" t="s">
        <v>967</v>
      </c>
      <c r="D94" s="264" t="s">
        <v>2790</v>
      </c>
      <c r="E94" s="265" t="s">
        <v>2791</v>
      </c>
      <c r="F94" s="264" t="s">
        <v>2792</v>
      </c>
      <c r="G94" s="265" t="s">
        <v>968</v>
      </c>
    </row>
    <row r="95" spans="1:7" s="43" customFormat="1" x14ac:dyDescent="0.25">
      <c r="A95" s="263"/>
      <c r="B95" s="264" t="s">
        <v>2793</v>
      </c>
      <c r="C95" s="265" t="s">
        <v>969</v>
      </c>
      <c r="D95" s="278" t="s">
        <v>2794</v>
      </c>
      <c r="E95" s="278" t="s">
        <v>2795</v>
      </c>
      <c r="F95" s="264" t="s">
        <v>2796</v>
      </c>
      <c r="G95" s="265" t="s">
        <v>970</v>
      </c>
    </row>
    <row r="96" spans="1:7" s="43" customFormat="1" x14ac:dyDescent="0.25">
      <c r="A96" s="290" t="s">
        <v>2797</v>
      </c>
      <c r="B96" s="291" t="s">
        <v>2798</v>
      </c>
      <c r="C96" s="217" t="s">
        <v>2799</v>
      </c>
      <c r="D96" s="291" t="s">
        <v>2800</v>
      </c>
      <c r="E96" s="217" t="s">
        <v>971</v>
      </c>
      <c r="F96" s="291" t="s">
        <v>2801</v>
      </c>
      <c r="G96" s="217" t="s">
        <v>2802</v>
      </c>
    </row>
    <row r="97" spans="1:7" s="43" customFormat="1" x14ac:dyDescent="0.25">
      <c r="A97" s="290" t="s">
        <v>2803</v>
      </c>
      <c r="B97" s="291" t="s">
        <v>2804</v>
      </c>
      <c r="C97" s="217" t="s">
        <v>2805</v>
      </c>
      <c r="D97" s="291" t="s">
        <v>2806</v>
      </c>
      <c r="E97" s="217" t="s">
        <v>2807</v>
      </c>
      <c r="F97" s="291" t="s">
        <v>2808</v>
      </c>
      <c r="G97" s="217" t="s">
        <v>2809</v>
      </c>
    </row>
    <row r="98" spans="1:7" s="43" customFormat="1" x14ac:dyDescent="0.25">
      <c r="A98" s="272" t="s">
        <v>2810</v>
      </c>
      <c r="B98" s="273" t="s">
        <v>2811</v>
      </c>
      <c r="C98" s="274" t="s">
        <v>972</v>
      </c>
      <c r="D98" s="273" t="s">
        <v>2812</v>
      </c>
      <c r="E98" s="274" t="s">
        <v>973</v>
      </c>
      <c r="F98" s="273" t="s">
        <v>2813</v>
      </c>
      <c r="G98" s="274" t="s">
        <v>2814</v>
      </c>
    </row>
    <row r="99" spans="1:7" s="43" customFormat="1" x14ac:dyDescent="0.25">
      <c r="A99" s="263"/>
      <c r="B99" s="264" t="s">
        <v>2815</v>
      </c>
      <c r="C99" s="265" t="s">
        <v>974</v>
      </c>
      <c r="D99" s="264" t="s">
        <v>2816</v>
      </c>
      <c r="E99" s="265" t="s">
        <v>975</v>
      </c>
      <c r="F99" s="278" t="s">
        <v>2817</v>
      </c>
      <c r="G99" s="278" t="s">
        <v>2818</v>
      </c>
    </row>
    <row r="100" spans="1:7" s="43" customFormat="1" x14ac:dyDescent="0.25">
      <c r="A100" s="272" t="s">
        <v>2819</v>
      </c>
      <c r="B100" s="273" t="s">
        <v>976</v>
      </c>
      <c r="C100" s="274" t="s">
        <v>977</v>
      </c>
      <c r="D100" s="273" t="s">
        <v>2820</v>
      </c>
      <c r="E100" s="274" t="s">
        <v>978</v>
      </c>
      <c r="F100" s="273" t="s">
        <v>2821</v>
      </c>
      <c r="G100" s="274" t="s">
        <v>979</v>
      </c>
    </row>
    <row r="101" spans="1:7" s="43" customFormat="1" x14ac:dyDescent="0.25">
      <c r="A101" s="263"/>
      <c r="B101" s="264" t="s">
        <v>2822</v>
      </c>
      <c r="C101" s="265" t="s">
        <v>2823</v>
      </c>
      <c r="D101" s="264" t="s">
        <v>2824</v>
      </c>
      <c r="E101" s="265" t="s">
        <v>980</v>
      </c>
      <c r="F101" s="264" t="s">
        <v>2825</v>
      </c>
      <c r="G101" s="265" t="s">
        <v>981</v>
      </c>
    </row>
    <row r="102" spans="1:7" s="43" customFormat="1" x14ac:dyDescent="0.25">
      <c r="A102" s="263"/>
      <c r="B102" s="264" t="s">
        <v>2826</v>
      </c>
      <c r="C102" s="265" t="s">
        <v>2827</v>
      </c>
      <c r="D102" s="264" t="s">
        <v>2828</v>
      </c>
      <c r="E102" s="265" t="s">
        <v>2829</v>
      </c>
      <c r="F102" s="264" t="s">
        <v>2830</v>
      </c>
      <c r="G102" s="265" t="s">
        <v>982</v>
      </c>
    </row>
    <row r="103" spans="1:7" s="43" customFormat="1" ht="16.5" thickBot="1" x14ac:dyDescent="0.3">
      <c r="A103" s="284"/>
      <c r="B103" s="278" t="s">
        <v>2831</v>
      </c>
      <c r="C103" s="278" t="s">
        <v>2832</v>
      </c>
      <c r="D103" s="278" t="s">
        <v>2833</v>
      </c>
      <c r="E103" s="278" t="s">
        <v>2834</v>
      </c>
      <c r="F103" s="285" t="s">
        <v>2835</v>
      </c>
      <c r="G103" s="286" t="s">
        <v>983</v>
      </c>
    </row>
    <row r="104" spans="1:7" s="43" customFormat="1" x14ac:dyDescent="0.25">
      <c r="A104" s="267" t="s">
        <v>2836</v>
      </c>
      <c r="B104" s="260" t="s">
        <v>2837</v>
      </c>
      <c r="C104" s="261" t="s">
        <v>2838</v>
      </c>
      <c r="D104" s="260" t="s">
        <v>2839</v>
      </c>
      <c r="E104" s="261" t="s">
        <v>2840</v>
      </c>
      <c r="F104" s="260" t="s">
        <v>2841</v>
      </c>
      <c r="G104" s="261" t="s">
        <v>2842</v>
      </c>
    </row>
    <row r="105" spans="1:7" s="43" customFormat="1" x14ac:dyDescent="0.25">
      <c r="A105" s="263"/>
      <c r="B105" s="264" t="s">
        <v>984</v>
      </c>
      <c r="C105" s="265" t="s">
        <v>2843</v>
      </c>
      <c r="D105" s="264" t="s">
        <v>985</v>
      </c>
      <c r="E105" s="265" t="s">
        <v>986</v>
      </c>
      <c r="F105" s="264" t="s">
        <v>987</v>
      </c>
      <c r="G105" s="265" t="s">
        <v>2844</v>
      </c>
    </row>
    <row r="106" spans="1:7" s="43" customFormat="1" x14ac:dyDescent="0.25">
      <c r="A106" s="263"/>
      <c r="B106" s="264" t="s">
        <v>2845</v>
      </c>
      <c r="C106" s="265" t="s">
        <v>2846</v>
      </c>
      <c r="D106" s="264" t="s">
        <v>2847</v>
      </c>
      <c r="E106" s="265" t="s">
        <v>2848</v>
      </c>
      <c r="F106" s="264" t="s">
        <v>2849</v>
      </c>
      <c r="G106" s="265" t="s">
        <v>2850</v>
      </c>
    </row>
    <row r="107" spans="1:7" s="43" customFormat="1" x14ac:dyDescent="0.25">
      <c r="A107" s="290" t="s">
        <v>2851</v>
      </c>
      <c r="B107" s="291" t="s">
        <v>2852</v>
      </c>
      <c r="C107" s="217" t="s">
        <v>2853</v>
      </c>
      <c r="D107" s="291" t="s">
        <v>2854</v>
      </c>
      <c r="E107" s="217" t="s">
        <v>2855</v>
      </c>
      <c r="F107" s="291" t="s">
        <v>2856</v>
      </c>
      <c r="G107" s="217" t="s">
        <v>2857</v>
      </c>
    </row>
    <row r="108" spans="1:7" s="43" customFormat="1" x14ac:dyDescent="0.25">
      <c r="A108" s="290" t="s">
        <v>2858</v>
      </c>
      <c r="B108" s="291" t="s">
        <v>2859</v>
      </c>
      <c r="C108" s="217" t="s">
        <v>2860</v>
      </c>
      <c r="D108" s="291" t="s">
        <v>2861</v>
      </c>
      <c r="E108" s="217" t="s">
        <v>988</v>
      </c>
      <c r="F108" s="291" t="s">
        <v>2862</v>
      </c>
      <c r="G108" s="217" t="s">
        <v>2863</v>
      </c>
    </row>
    <row r="109" spans="1:7" s="43" customFormat="1" x14ac:dyDescent="0.25">
      <c r="A109" s="290" t="s">
        <v>382</v>
      </c>
      <c r="B109" s="291" t="s">
        <v>2864</v>
      </c>
      <c r="C109" s="217" t="s">
        <v>989</v>
      </c>
      <c r="D109" s="291" t="s">
        <v>2865</v>
      </c>
      <c r="E109" s="217" t="s">
        <v>2866</v>
      </c>
      <c r="F109" s="291" t="s">
        <v>2867</v>
      </c>
      <c r="G109" s="217" t="s">
        <v>2868</v>
      </c>
    </row>
    <row r="110" spans="1:7" s="43" customFormat="1" x14ac:dyDescent="0.25">
      <c r="A110" s="272" t="s">
        <v>2869</v>
      </c>
      <c r="B110" s="273" t="s">
        <v>2870</v>
      </c>
      <c r="C110" s="274" t="s">
        <v>2871</v>
      </c>
      <c r="D110" s="273" t="s">
        <v>2872</v>
      </c>
      <c r="E110" s="274" t="s">
        <v>2873</v>
      </c>
      <c r="F110" s="273" t="s">
        <v>2874</v>
      </c>
      <c r="G110" s="274" t="s">
        <v>2875</v>
      </c>
    </row>
    <row r="111" spans="1:7" s="43" customFormat="1" x14ac:dyDescent="0.25">
      <c r="A111" s="269"/>
      <c r="B111" s="270" t="s">
        <v>2876</v>
      </c>
      <c r="C111" s="271" t="s">
        <v>2877</v>
      </c>
      <c r="D111" s="270" t="s">
        <v>2878</v>
      </c>
      <c r="E111" s="271" t="s">
        <v>2879</v>
      </c>
      <c r="F111" s="270" t="s">
        <v>2880</v>
      </c>
      <c r="G111" s="271" t="s">
        <v>990</v>
      </c>
    </row>
    <row r="112" spans="1:7" s="43" customFormat="1" x14ac:dyDescent="0.25">
      <c r="A112" s="263" t="s">
        <v>398</v>
      </c>
      <c r="B112" s="264" t="s">
        <v>2881</v>
      </c>
      <c r="C112" s="265" t="s">
        <v>2882</v>
      </c>
      <c r="D112" s="264" t="s">
        <v>2883</v>
      </c>
      <c r="E112" s="265" t="s">
        <v>2884</v>
      </c>
      <c r="F112" s="264" t="s">
        <v>2885</v>
      </c>
      <c r="G112" s="265" t="s">
        <v>2886</v>
      </c>
    </row>
    <row r="113" spans="1:7" s="43" customFormat="1" ht="16.5" thickBot="1" x14ac:dyDescent="0.3">
      <c r="A113" s="263"/>
      <c r="B113" s="264" t="s">
        <v>991</v>
      </c>
      <c r="C113" s="265" t="s">
        <v>2887</v>
      </c>
      <c r="D113" s="264" t="s">
        <v>2888</v>
      </c>
      <c r="E113" s="265" t="s">
        <v>2889</v>
      </c>
      <c r="F113" s="278" t="s">
        <v>2890</v>
      </c>
      <c r="G113" s="278" t="s">
        <v>2891</v>
      </c>
    </row>
    <row r="114" spans="1:7" s="43" customFormat="1" x14ac:dyDescent="0.25">
      <c r="A114" s="267" t="s">
        <v>406</v>
      </c>
      <c r="B114" s="260" t="s">
        <v>2892</v>
      </c>
      <c r="C114" s="261" t="s">
        <v>2893</v>
      </c>
      <c r="D114" s="260" t="s">
        <v>2894</v>
      </c>
      <c r="E114" s="261" t="s">
        <v>2895</v>
      </c>
      <c r="F114" s="260" t="s">
        <v>2896</v>
      </c>
      <c r="G114" s="261" t="s">
        <v>2897</v>
      </c>
    </row>
    <row r="115" spans="1:7" s="43" customFormat="1" x14ac:dyDescent="0.25">
      <c r="A115" s="263"/>
      <c r="B115" s="264" t="s">
        <v>992</v>
      </c>
      <c r="C115" s="265" t="s">
        <v>2898</v>
      </c>
      <c r="D115" s="264" t="s">
        <v>2899</v>
      </c>
      <c r="E115" s="265" t="s">
        <v>993</v>
      </c>
      <c r="F115" s="264" t="s">
        <v>994</v>
      </c>
      <c r="G115" s="265" t="s">
        <v>2900</v>
      </c>
    </row>
    <row r="116" spans="1:7" s="43" customFormat="1" x14ac:dyDescent="0.25">
      <c r="A116" s="263"/>
      <c r="B116" s="264" t="s">
        <v>2901</v>
      </c>
      <c r="C116" s="265" t="s">
        <v>995</v>
      </c>
      <c r="D116" s="264" t="s">
        <v>2902</v>
      </c>
      <c r="E116" s="265" t="s">
        <v>2903</v>
      </c>
      <c r="F116" s="264" t="s">
        <v>996</v>
      </c>
      <c r="G116" s="265" t="s">
        <v>2904</v>
      </c>
    </row>
    <row r="117" spans="1:7" s="43" customFormat="1" x14ac:dyDescent="0.25">
      <c r="A117" s="263"/>
      <c r="B117" s="264" t="s">
        <v>2905</v>
      </c>
      <c r="C117" s="265" t="s">
        <v>2906</v>
      </c>
      <c r="D117" s="278" t="s">
        <v>2907</v>
      </c>
      <c r="E117" s="278" t="s">
        <v>2908</v>
      </c>
      <c r="F117" s="264" t="s">
        <v>2909</v>
      </c>
      <c r="G117" s="265" t="s">
        <v>2910</v>
      </c>
    </row>
    <row r="118" spans="1:7" s="43" customFormat="1" x14ac:dyDescent="0.25">
      <c r="A118" s="290" t="s">
        <v>2911</v>
      </c>
      <c r="B118" s="291" t="s">
        <v>2912</v>
      </c>
      <c r="C118" s="217" t="s">
        <v>2913</v>
      </c>
      <c r="D118" s="291" t="s">
        <v>2914</v>
      </c>
      <c r="E118" s="217" t="s">
        <v>2915</v>
      </c>
      <c r="F118" s="291" t="s">
        <v>2916</v>
      </c>
      <c r="G118" s="217" t="s">
        <v>2917</v>
      </c>
    </row>
    <row r="119" spans="1:7" s="43" customFormat="1" x14ac:dyDescent="0.25">
      <c r="A119" s="272" t="s">
        <v>423</v>
      </c>
      <c r="B119" s="273" t="s">
        <v>2918</v>
      </c>
      <c r="C119" s="274" t="s">
        <v>2919</v>
      </c>
      <c r="D119" s="273" t="s">
        <v>2920</v>
      </c>
      <c r="E119" s="274" t="s">
        <v>2921</v>
      </c>
      <c r="F119" s="273" t="s">
        <v>2922</v>
      </c>
      <c r="G119" s="274" t="s">
        <v>997</v>
      </c>
    </row>
    <row r="120" spans="1:7" s="43" customFormat="1" x14ac:dyDescent="0.25">
      <c r="A120" s="263"/>
      <c r="B120" s="264" t="s">
        <v>2923</v>
      </c>
      <c r="C120" s="265" t="s">
        <v>2924</v>
      </c>
      <c r="D120" s="264" t="s">
        <v>2925</v>
      </c>
      <c r="E120" s="265" t="s">
        <v>998</v>
      </c>
      <c r="F120" s="264" t="s">
        <v>2926</v>
      </c>
      <c r="G120" s="265" t="s">
        <v>2927</v>
      </c>
    </row>
    <row r="121" spans="1:7" s="43" customFormat="1" x14ac:dyDescent="0.25">
      <c r="A121" s="263"/>
      <c r="B121" s="264" t="s">
        <v>2928</v>
      </c>
      <c r="C121" s="265" t="s">
        <v>2929</v>
      </c>
      <c r="D121" s="264" t="s">
        <v>2930</v>
      </c>
      <c r="E121" s="265" t="s">
        <v>2931</v>
      </c>
      <c r="F121" s="264" t="s">
        <v>2932</v>
      </c>
      <c r="G121" s="265" t="s">
        <v>999</v>
      </c>
    </row>
    <row r="122" spans="1:7" s="43" customFormat="1" x14ac:dyDescent="0.25">
      <c r="A122" s="269"/>
      <c r="B122" s="270" t="s">
        <v>2933</v>
      </c>
      <c r="C122" s="271" t="s">
        <v>2934</v>
      </c>
      <c r="D122" s="278" t="s">
        <v>2935</v>
      </c>
      <c r="E122" s="278" t="s">
        <v>2936</v>
      </c>
      <c r="F122" s="270" t="s">
        <v>2937</v>
      </c>
      <c r="G122" s="271" t="s">
        <v>2938</v>
      </c>
    </row>
    <row r="123" spans="1:7" s="43" customFormat="1" x14ac:dyDescent="0.25">
      <c r="A123" s="263" t="s">
        <v>433</v>
      </c>
      <c r="B123" s="264" t="s">
        <v>2939</v>
      </c>
      <c r="C123" s="265" t="s">
        <v>2940</v>
      </c>
      <c r="D123" s="264" t="s">
        <v>2941</v>
      </c>
      <c r="E123" s="265" t="s">
        <v>1000</v>
      </c>
      <c r="F123" s="264" t="s">
        <v>2942</v>
      </c>
      <c r="G123" s="265" t="s">
        <v>2943</v>
      </c>
    </row>
    <row r="124" spans="1:7" s="43" customFormat="1" x14ac:dyDescent="0.25">
      <c r="A124" s="263"/>
      <c r="B124" s="264" t="s">
        <v>1001</v>
      </c>
      <c r="C124" s="265" t="s">
        <v>1002</v>
      </c>
      <c r="D124" s="264" t="s">
        <v>2944</v>
      </c>
      <c r="E124" s="265" t="s">
        <v>1003</v>
      </c>
      <c r="F124" s="264" t="s">
        <v>2945</v>
      </c>
      <c r="G124" s="265" t="s">
        <v>1004</v>
      </c>
    </row>
    <row r="125" spans="1:7" s="43" customFormat="1" x14ac:dyDescent="0.25">
      <c r="A125" s="269"/>
      <c r="B125" s="270" t="s">
        <v>2946</v>
      </c>
      <c r="C125" s="271" t="s">
        <v>2947</v>
      </c>
      <c r="D125" s="270" t="s">
        <v>2948</v>
      </c>
      <c r="E125" s="271" t="s">
        <v>2949</v>
      </c>
      <c r="F125" s="270" t="s">
        <v>2950</v>
      </c>
      <c r="G125" s="271" t="s">
        <v>108</v>
      </c>
    </row>
    <row r="126" spans="1:7" s="43" customFormat="1" x14ac:dyDescent="0.25">
      <c r="A126" s="263" t="s">
        <v>443</v>
      </c>
      <c r="B126" s="264" t="s">
        <v>2951</v>
      </c>
      <c r="C126" s="265" t="s">
        <v>2952</v>
      </c>
      <c r="D126" s="264" t="s">
        <v>2953</v>
      </c>
      <c r="E126" s="265" t="s">
        <v>2954</v>
      </c>
      <c r="F126" s="264" t="s">
        <v>1005</v>
      </c>
      <c r="G126" s="265" t="s">
        <v>2955</v>
      </c>
    </row>
    <row r="127" spans="1:7" s="43" customFormat="1" x14ac:dyDescent="0.25">
      <c r="A127" s="263"/>
      <c r="B127" s="264" t="s">
        <v>2956</v>
      </c>
      <c r="C127" s="265" t="s">
        <v>1006</v>
      </c>
      <c r="D127" s="264" t="s">
        <v>2957</v>
      </c>
      <c r="E127" s="265" t="s">
        <v>1007</v>
      </c>
      <c r="F127" s="264" t="s">
        <v>1008</v>
      </c>
      <c r="G127" s="265" t="s">
        <v>2958</v>
      </c>
    </row>
    <row r="128" spans="1:7" s="43" customFormat="1" x14ac:dyDescent="0.25">
      <c r="A128" s="263"/>
      <c r="B128" s="264" t="s">
        <v>2959</v>
      </c>
      <c r="C128" s="265" t="s">
        <v>2960</v>
      </c>
      <c r="D128" s="264" t="s">
        <v>2961</v>
      </c>
      <c r="E128" s="265" t="s">
        <v>1009</v>
      </c>
      <c r="F128" s="264" t="s">
        <v>2962</v>
      </c>
      <c r="G128" s="265" t="s">
        <v>1010</v>
      </c>
    </row>
    <row r="129" spans="1:7" s="43" customFormat="1" ht="16.5" thickBot="1" x14ac:dyDescent="0.3">
      <c r="A129" s="269"/>
      <c r="B129" s="278" t="s">
        <v>2963</v>
      </c>
      <c r="C129" s="278" t="s">
        <v>2964</v>
      </c>
      <c r="D129" s="278" t="s">
        <v>2965</v>
      </c>
      <c r="E129" s="278" t="s">
        <v>2966</v>
      </c>
      <c r="F129" s="270" t="s">
        <v>2967</v>
      </c>
      <c r="G129" s="271" t="s">
        <v>2968</v>
      </c>
    </row>
    <row r="130" spans="1:7" s="43" customFormat="1" x14ac:dyDescent="0.25">
      <c r="A130" s="267" t="s">
        <v>2969</v>
      </c>
      <c r="B130" s="260" t="s">
        <v>2970</v>
      </c>
      <c r="C130" s="261" t="s">
        <v>2971</v>
      </c>
      <c r="D130" s="260" t="s">
        <v>2972</v>
      </c>
      <c r="E130" s="261" t="s">
        <v>2973</v>
      </c>
      <c r="F130" s="260" t="s">
        <v>2974</v>
      </c>
      <c r="G130" s="261" t="s">
        <v>2975</v>
      </c>
    </row>
    <row r="131" spans="1:7" s="43" customFormat="1" x14ac:dyDescent="0.25">
      <c r="A131" s="263"/>
      <c r="B131" s="264" t="s">
        <v>2976</v>
      </c>
      <c r="C131" s="265" t="s">
        <v>1011</v>
      </c>
      <c r="D131" s="264" t="s">
        <v>1012</v>
      </c>
      <c r="E131" s="265" t="s">
        <v>1013</v>
      </c>
      <c r="F131" s="264" t="s">
        <v>2977</v>
      </c>
      <c r="G131" s="265" t="s">
        <v>2978</v>
      </c>
    </row>
    <row r="132" spans="1:7" s="43" customFormat="1" x14ac:dyDescent="0.25">
      <c r="A132" s="263"/>
      <c r="B132" s="264" t="s">
        <v>2979</v>
      </c>
      <c r="C132" s="265" t="s">
        <v>1014</v>
      </c>
      <c r="D132" s="264" t="s">
        <v>2980</v>
      </c>
      <c r="E132" s="265" t="s">
        <v>1015</v>
      </c>
      <c r="F132" s="264" t="s">
        <v>2981</v>
      </c>
      <c r="G132" s="265" t="s">
        <v>2982</v>
      </c>
    </row>
    <row r="133" spans="1:7" s="43" customFormat="1" ht="16.5" thickBot="1" x14ac:dyDescent="0.3">
      <c r="A133" s="284"/>
      <c r="B133" s="285" t="s">
        <v>2983</v>
      </c>
      <c r="C133" s="286" t="s">
        <v>2984</v>
      </c>
      <c r="D133" s="285" t="s">
        <v>2985</v>
      </c>
      <c r="E133" s="286" t="s">
        <v>2986</v>
      </c>
      <c r="F133" s="278" t="s">
        <v>2987</v>
      </c>
      <c r="G133" s="278" t="s">
        <v>2988</v>
      </c>
    </row>
    <row r="134" spans="1:7" s="43" customFormat="1" x14ac:dyDescent="0.25">
      <c r="A134" s="267" t="s">
        <v>459</v>
      </c>
      <c r="B134" s="260" t="s">
        <v>2989</v>
      </c>
      <c r="C134" s="261" t="s">
        <v>2990</v>
      </c>
      <c r="D134" s="260" t="s">
        <v>2991</v>
      </c>
      <c r="E134" s="261" t="s">
        <v>1016</v>
      </c>
      <c r="F134" s="260" t="s">
        <v>2992</v>
      </c>
      <c r="G134" s="261" t="s">
        <v>1017</v>
      </c>
    </row>
    <row r="135" spans="1:7" s="43" customFormat="1" x14ac:dyDescent="0.25">
      <c r="A135" s="263"/>
      <c r="B135" s="264" t="s">
        <v>1018</v>
      </c>
      <c r="C135" s="265" t="s">
        <v>2993</v>
      </c>
      <c r="D135" s="264" t="s">
        <v>2994</v>
      </c>
      <c r="E135" s="265" t="s">
        <v>2995</v>
      </c>
      <c r="F135" s="264" t="s">
        <v>1019</v>
      </c>
      <c r="G135" s="265" t="s">
        <v>2996</v>
      </c>
    </row>
    <row r="136" spans="1:7" s="43" customFormat="1" ht="16.5" thickBot="1" x14ac:dyDescent="0.3">
      <c r="A136" s="263"/>
      <c r="B136" s="264" t="s">
        <v>2997</v>
      </c>
      <c r="C136" s="265" t="s">
        <v>2998</v>
      </c>
      <c r="D136" s="278" t="s">
        <v>2999</v>
      </c>
      <c r="E136" s="278" t="s">
        <v>3000</v>
      </c>
      <c r="F136" s="278" t="s">
        <v>3001</v>
      </c>
      <c r="G136" s="278" t="s">
        <v>3002</v>
      </c>
    </row>
    <row r="137" spans="1:7" s="43" customFormat="1" x14ac:dyDescent="0.25">
      <c r="A137" s="267" t="s">
        <v>469</v>
      </c>
      <c r="B137" s="260" t="s">
        <v>3003</v>
      </c>
      <c r="C137" s="261" t="s">
        <v>3004</v>
      </c>
      <c r="D137" s="260" t="s">
        <v>3005</v>
      </c>
      <c r="E137" s="261" t="s">
        <v>3006</v>
      </c>
      <c r="F137" s="260" t="s">
        <v>3007</v>
      </c>
      <c r="G137" s="261" t="s">
        <v>3008</v>
      </c>
    </row>
    <row r="138" spans="1:7" s="43" customFormat="1" x14ac:dyDescent="0.25">
      <c r="A138" s="272" t="s">
        <v>3009</v>
      </c>
      <c r="B138" s="273" t="s">
        <v>3010</v>
      </c>
      <c r="C138" s="274" t="s">
        <v>3011</v>
      </c>
      <c r="D138" s="273" t="s">
        <v>3012</v>
      </c>
      <c r="E138" s="274" t="s">
        <v>3013</v>
      </c>
      <c r="F138" s="273" t="s">
        <v>3014</v>
      </c>
      <c r="G138" s="274" t="s">
        <v>3015</v>
      </c>
    </row>
    <row r="139" spans="1:7" s="43" customFormat="1" x14ac:dyDescent="0.25">
      <c r="A139" s="263"/>
      <c r="B139" s="264" t="s">
        <v>3016</v>
      </c>
      <c r="C139" s="265" t="s">
        <v>1020</v>
      </c>
      <c r="D139" s="264" t="s">
        <v>3017</v>
      </c>
      <c r="E139" s="265" t="s">
        <v>3018</v>
      </c>
      <c r="F139" s="264" t="s">
        <v>3019</v>
      </c>
      <c r="G139" s="265" t="s">
        <v>3020</v>
      </c>
    </row>
    <row r="140" spans="1:7" s="43" customFormat="1" x14ac:dyDescent="0.25">
      <c r="A140" s="269"/>
      <c r="B140" s="270" t="s">
        <v>3021</v>
      </c>
      <c r="C140" s="271" t="s">
        <v>3022</v>
      </c>
      <c r="D140" s="278" t="s">
        <v>3023</v>
      </c>
      <c r="E140" s="278" t="s">
        <v>3024</v>
      </c>
      <c r="F140" s="278" t="s">
        <v>3025</v>
      </c>
      <c r="G140" s="278" t="s">
        <v>3026</v>
      </c>
    </row>
    <row r="141" spans="1:7" s="43" customFormat="1" x14ac:dyDescent="0.25">
      <c r="A141" s="272" t="s">
        <v>3027</v>
      </c>
      <c r="B141" s="273" t="s">
        <v>3028</v>
      </c>
      <c r="C141" s="274" t="s">
        <v>3029</v>
      </c>
      <c r="D141" s="273" t="s">
        <v>3030</v>
      </c>
      <c r="E141" s="274" t="s">
        <v>3031</v>
      </c>
      <c r="F141" s="273" t="s">
        <v>3032</v>
      </c>
      <c r="G141" s="274" t="s">
        <v>3033</v>
      </c>
    </row>
    <row r="142" spans="1:7" s="43" customFormat="1" x14ac:dyDescent="0.25">
      <c r="A142" s="263"/>
      <c r="B142" s="264" t="s">
        <v>3034</v>
      </c>
      <c r="C142" s="265" t="s">
        <v>454</v>
      </c>
      <c r="D142" s="264" t="s">
        <v>3035</v>
      </c>
      <c r="E142" s="265" t="s">
        <v>3036</v>
      </c>
      <c r="F142" s="264" t="s">
        <v>3037</v>
      </c>
      <c r="G142" s="265" t="s">
        <v>3038</v>
      </c>
    </row>
    <row r="143" spans="1:7" s="43" customFormat="1" x14ac:dyDescent="0.25">
      <c r="A143" s="263"/>
      <c r="B143" s="264" t="s">
        <v>1021</v>
      </c>
      <c r="C143" s="265" t="s">
        <v>1022</v>
      </c>
      <c r="D143" s="264" t="s">
        <v>3039</v>
      </c>
      <c r="E143" s="265" t="s">
        <v>3040</v>
      </c>
      <c r="F143" s="264" t="s">
        <v>3041</v>
      </c>
      <c r="G143" s="265" t="s">
        <v>3042</v>
      </c>
    </row>
    <row r="144" spans="1:7" s="43" customFormat="1" ht="16.5" thickBot="1" x14ac:dyDescent="0.3">
      <c r="A144" s="263"/>
      <c r="B144" s="264" t="s">
        <v>3043</v>
      </c>
      <c r="C144" s="265" t="s">
        <v>1023</v>
      </c>
      <c r="D144" s="278" t="s">
        <v>3044</v>
      </c>
      <c r="E144" s="278" t="s">
        <v>3045</v>
      </c>
      <c r="F144" s="278" t="s">
        <v>3046</v>
      </c>
      <c r="G144" s="278" t="s">
        <v>3047</v>
      </c>
    </row>
    <row r="145" spans="1:7" s="43" customFormat="1" x14ac:dyDescent="0.25">
      <c r="A145" s="267" t="s">
        <v>3048</v>
      </c>
      <c r="B145" s="260" t="s">
        <v>3049</v>
      </c>
      <c r="C145" s="261" t="s">
        <v>3050</v>
      </c>
      <c r="D145" s="260" t="s">
        <v>3051</v>
      </c>
      <c r="E145" s="261" t="s">
        <v>3052</v>
      </c>
      <c r="F145" s="260" t="s">
        <v>3053</v>
      </c>
      <c r="G145" s="261" t="s">
        <v>1024</v>
      </c>
    </row>
    <row r="146" spans="1:7" s="43" customFormat="1" x14ac:dyDescent="0.25">
      <c r="A146" s="263"/>
      <c r="B146" s="264" t="s">
        <v>1025</v>
      </c>
      <c r="C146" s="265" t="s">
        <v>3054</v>
      </c>
      <c r="D146" s="264" t="s">
        <v>3055</v>
      </c>
      <c r="E146" s="265" t="s">
        <v>3056</v>
      </c>
      <c r="F146" s="264" t="s">
        <v>3057</v>
      </c>
      <c r="G146" s="265" t="s">
        <v>3058</v>
      </c>
    </row>
    <row r="147" spans="1:7" s="43" customFormat="1" x14ac:dyDescent="0.25">
      <c r="A147" s="263"/>
      <c r="B147" s="264" t="s">
        <v>3059</v>
      </c>
      <c r="C147" s="265" t="s">
        <v>3060</v>
      </c>
      <c r="D147" s="264" t="s">
        <v>3061</v>
      </c>
      <c r="E147" s="265" t="s">
        <v>3062</v>
      </c>
      <c r="F147" s="264" t="s">
        <v>3063</v>
      </c>
      <c r="G147" s="265" t="s">
        <v>3064</v>
      </c>
    </row>
    <row r="148" spans="1:7" s="43" customFormat="1" x14ac:dyDescent="0.25">
      <c r="A148" s="263"/>
      <c r="B148" s="264" t="s">
        <v>3065</v>
      </c>
      <c r="C148" s="265" t="s">
        <v>3066</v>
      </c>
      <c r="D148" s="278" t="s">
        <v>3067</v>
      </c>
      <c r="E148" s="278" t="s">
        <v>3068</v>
      </c>
      <c r="F148" s="264" t="s">
        <v>3069</v>
      </c>
      <c r="G148" s="265" t="s">
        <v>3070</v>
      </c>
    </row>
    <row r="149" spans="1:7" s="43" customFormat="1" x14ac:dyDescent="0.25">
      <c r="A149" s="272" t="s">
        <v>3071</v>
      </c>
      <c r="B149" s="273" t="s">
        <v>3072</v>
      </c>
      <c r="C149" s="274" t="s">
        <v>3073</v>
      </c>
      <c r="D149" s="273" t="s">
        <v>3074</v>
      </c>
      <c r="E149" s="274" t="s">
        <v>318</v>
      </c>
      <c r="F149" s="273" t="s">
        <v>3075</v>
      </c>
      <c r="G149" s="274" t="s">
        <v>1026</v>
      </c>
    </row>
    <row r="150" spans="1:7" s="43" customFormat="1" x14ac:dyDescent="0.25">
      <c r="A150" s="263"/>
      <c r="B150" s="264" t="s">
        <v>3076</v>
      </c>
      <c r="C150" s="265" t="s">
        <v>3077</v>
      </c>
      <c r="D150" s="264" t="s">
        <v>3078</v>
      </c>
      <c r="E150" s="265" t="s">
        <v>3079</v>
      </c>
      <c r="F150" s="264" t="s">
        <v>3080</v>
      </c>
      <c r="G150" s="265" t="s">
        <v>3081</v>
      </c>
    </row>
    <row r="151" spans="1:7" s="43" customFormat="1" x14ac:dyDescent="0.25">
      <c r="A151" s="263"/>
      <c r="B151" s="264" t="s">
        <v>3082</v>
      </c>
      <c r="C151" s="265" t="s">
        <v>1027</v>
      </c>
      <c r="D151" s="264" t="s">
        <v>3083</v>
      </c>
      <c r="E151" s="265" t="s">
        <v>3084</v>
      </c>
      <c r="F151" s="264" t="s">
        <v>1028</v>
      </c>
      <c r="G151" s="265" t="s">
        <v>1029</v>
      </c>
    </row>
    <row r="152" spans="1:7" s="43" customFormat="1" x14ac:dyDescent="0.25">
      <c r="A152" s="269"/>
      <c r="B152" s="270" t="s">
        <v>3085</v>
      </c>
      <c r="C152" s="271" t="s">
        <v>3086</v>
      </c>
      <c r="D152" s="270" t="s">
        <v>3087</v>
      </c>
      <c r="E152" s="271" t="s">
        <v>3088</v>
      </c>
      <c r="F152" s="270" t="s">
        <v>3089</v>
      </c>
      <c r="G152" s="271" t="s">
        <v>3090</v>
      </c>
    </row>
    <row r="153" spans="1:7" s="43" customFormat="1" x14ac:dyDescent="0.25">
      <c r="A153" s="272" t="s">
        <v>3091</v>
      </c>
      <c r="B153" s="273" t="s">
        <v>3092</v>
      </c>
      <c r="C153" s="274" t="s">
        <v>3093</v>
      </c>
      <c r="D153" s="273" t="s">
        <v>3094</v>
      </c>
      <c r="E153" s="274" t="s">
        <v>3095</v>
      </c>
      <c r="F153" s="273" t="s">
        <v>1030</v>
      </c>
      <c r="G153" s="274" t="s">
        <v>3096</v>
      </c>
    </row>
    <row r="154" spans="1:7" s="43" customFormat="1" x14ac:dyDescent="0.25">
      <c r="A154" s="263"/>
      <c r="B154" s="264" t="s">
        <v>3097</v>
      </c>
      <c r="C154" s="265" t="s">
        <v>1031</v>
      </c>
      <c r="D154" s="264" t="s">
        <v>1032</v>
      </c>
      <c r="E154" s="265" t="s">
        <v>1033</v>
      </c>
      <c r="F154" s="264" t="s">
        <v>1034</v>
      </c>
      <c r="G154" s="265" t="s">
        <v>1035</v>
      </c>
    </row>
    <row r="155" spans="1:7" s="43" customFormat="1" x14ac:dyDescent="0.25">
      <c r="A155" s="269"/>
      <c r="B155" s="270" t="s">
        <v>1036</v>
      </c>
      <c r="C155" s="271" t="s">
        <v>1037</v>
      </c>
      <c r="D155" s="270" t="s">
        <v>3098</v>
      </c>
      <c r="E155" s="271" t="s">
        <v>1038</v>
      </c>
      <c r="F155" s="278" t="s">
        <v>3099</v>
      </c>
      <c r="G155" s="278" t="s">
        <v>3100</v>
      </c>
    </row>
    <row r="156" spans="1:7" s="43" customFormat="1" x14ac:dyDescent="0.25">
      <c r="A156" s="272" t="s">
        <v>3101</v>
      </c>
      <c r="B156" s="273" t="s">
        <v>3102</v>
      </c>
      <c r="C156" s="274" t="s">
        <v>3103</v>
      </c>
      <c r="D156" s="273" t="s">
        <v>1039</v>
      </c>
      <c r="E156" s="274" t="s">
        <v>281</v>
      </c>
      <c r="F156" s="273" t="s">
        <v>3104</v>
      </c>
      <c r="G156" s="274" t="s">
        <v>3105</v>
      </c>
    </row>
    <row r="157" spans="1:7" s="43" customFormat="1" x14ac:dyDescent="0.25">
      <c r="A157" s="263"/>
      <c r="B157" s="264" t="s">
        <v>1040</v>
      </c>
      <c r="C157" s="265" t="s">
        <v>3106</v>
      </c>
      <c r="D157" s="264" t="s">
        <v>1041</v>
      </c>
      <c r="E157" s="265" t="s">
        <v>3107</v>
      </c>
      <c r="F157" s="264" t="s">
        <v>3108</v>
      </c>
      <c r="G157" s="265" t="s">
        <v>3109</v>
      </c>
    </row>
    <row r="158" spans="1:7" s="43" customFormat="1" x14ac:dyDescent="0.25">
      <c r="A158" s="269"/>
      <c r="B158" s="270" t="s">
        <v>3110</v>
      </c>
      <c r="C158" s="271" t="s">
        <v>3111</v>
      </c>
      <c r="D158" s="270" t="s">
        <v>3112</v>
      </c>
      <c r="E158" s="271" t="s">
        <v>3113</v>
      </c>
      <c r="F158" s="278" t="s">
        <v>3114</v>
      </c>
      <c r="G158" s="278" t="s">
        <v>3115</v>
      </c>
    </row>
    <row r="159" spans="1:7" s="43" customFormat="1" x14ac:dyDescent="0.25">
      <c r="A159" s="263" t="s">
        <v>3116</v>
      </c>
      <c r="B159" s="264" t="s">
        <v>3117</v>
      </c>
      <c r="C159" s="265" t="s">
        <v>1042</v>
      </c>
      <c r="D159" s="264" t="s">
        <v>3118</v>
      </c>
      <c r="E159" s="265" t="s">
        <v>3119</v>
      </c>
      <c r="F159" s="264" t="s">
        <v>3120</v>
      </c>
      <c r="G159" s="265" t="s">
        <v>3121</v>
      </c>
    </row>
    <row r="160" spans="1:7" s="43" customFormat="1" x14ac:dyDescent="0.25">
      <c r="A160" s="263"/>
      <c r="B160" s="264" t="s">
        <v>1043</v>
      </c>
      <c r="C160" s="265" t="s">
        <v>3122</v>
      </c>
      <c r="D160" s="264" t="s">
        <v>3123</v>
      </c>
      <c r="E160" s="265" t="s">
        <v>3124</v>
      </c>
      <c r="F160" s="264" t="s">
        <v>1044</v>
      </c>
      <c r="G160" s="265" t="s">
        <v>3125</v>
      </c>
    </row>
    <row r="161" spans="1:8" s="43" customFormat="1" x14ac:dyDescent="0.25">
      <c r="A161" s="263"/>
      <c r="B161" s="264" t="s">
        <v>3126</v>
      </c>
      <c r="C161" s="265" t="s">
        <v>261</v>
      </c>
      <c r="D161" s="264" t="s">
        <v>3127</v>
      </c>
      <c r="E161" s="265" t="s">
        <v>3128</v>
      </c>
      <c r="F161" s="264" t="s">
        <v>3129</v>
      </c>
      <c r="G161" s="265" t="s">
        <v>1045</v>
      </c>
    </row>
    <row r="162" spans="1:8" s="43" customFormat="1" ht="16.5" thickBot="1" x14ac:dyDescent="0.3">
      <c r="A162" s="284"/>
      <c r="B162" s="285" t="s">
        <v>3130</v>
      </c>
      <c r="C162" s="286" t="s">
        <v>3131</v>
      </c>
      <c r="D162" s="278" t="s">
        <v>3132</v>
      </c>
      <c r="E162" s="278" t="s">
        <v>3133</v>
      </c>
      <c r="F162" s="285" t="s">
        <v>3134</v>
      </c>
      <c r="G162" s="286" t="s">
        <v>1046</v>
      </c>
    </row>
    <row r="163" spans="1:8" s="43" customFormat="1" ht="16.5" thickBot="1" x14ac:dyDescent="0.3">
      <c r="A163" s="267" t="s">
        <v>1047</v>
      </c>
      <c r="B163" s="260" t="s">
        <v>1048</v>
      </c>
      <c r="C163" s="261" t="s">
        <v>3135</v>
      </c>
      <c r="D163" s="260" t="s">
        <v>3136</v>
      </c>
      <c r="E163" s="261" t="s">
        <v>3137</v>
      </c>
      <c r="F163" s="260" t="s">
        <v>3138</v>
      </c>
      <c r="G163" s="261" t="s">
        <v>3139</v>
      </c>
    </row>
    <row r="164" spans="1:8" s="43" customFormat="1" x14ac:dyDescent="0.25">
      <c r="A164" s="267" t="s">
        <v>3140</v>
      </c>
      <c r="B164" s="260" t="s">
        <v>3141</v>
      </c>
      <c r="C164" s="261" t="s">
        <v>1049</v>
      </c>
      <c r="D164" s="260" t="s">
        <v>3142</v>
      </c>
      <c r="E164" s="261" t="s">
        <v>3143</v>
      </c>
      <c r="F164" s="260" t="s">
        <v>3144</v>
      </c>
      <c r="G164" s="261" t="s">
        <v>3145</v>
      </c>
    </row>
    <row r="165" spans="1:8" s="43" customFormat="1" x14ac:dyDescent="0.25">
      <c r="A165" s="263"/>
      <c r="B165" s="264" t="s">
        <v>1050</v>
      </c>
      <c r="C165" s="265" t="s">
        <v>3146</v>
      </c>
      <c r="D165" s="264" t="s">
        <v>1051</v>
      </c>
      <c r="E165" s="265" t="s">
        <v>1052</v>
      </c>
      <c r="F165" s="264" t="s">
        <v>3147</v>
      </c>
      <c r="G165" s="265" t="s">
        <v>3148</v>
      </c>
    </row>
    <row r="166" spans="1:8" s="43" customFormat="1" ht="16.5" thickBot="1" x14ac:dyDescent="0.3">
      <c r="A166" s="292"/>
      <c r="B166" s="293" t="s">
        <v>1053</v>
      </c>
      <c r="C166" s="294" t="s">
        <v>3149</v>
      </c>
      <c r="D166" s="293" t="s">
        <v>3150</v>
      </c>
      <c r="E166" s="294" t="s">
        <v>3151</v>
      </c>
      <c r="F166" s="278" t="s">
        <v>3152</v>
      </c>
      <c r="G166" s="278" t="s">
        <v>3153</v>
      </c>
    </row>
    <row r="167" spans="1:8" s="47" customFormat="1" ht="13.5" customHeight="1" thickTop="1" x14ac:dyDescent="0.25">
      <c r="B167" s="295"/>
      <c r="C167" s="296"/>
      <c r="D167" s="295"/>
      <c r="E167" s="296"/>
      <c r="F167" s="295"/>
      <c r="G167" s="296"/>
      <c r="H167" s="23"/>
    </row>
    <row r="168" spans="1:8" s="47" customFormat="1" ht="13.5" customHeight="1" x14ac:dyDescent="0.25">
      <c r="A168" s="46" t="s">
        <v>42</v>
      </c>
      <c r="B168" s="297"/>
      <c r="C168" s="295"/>
      <c r="D168" s="296"/>
      <c r="E168" s="295"/>
      <c r="F168" s="296"/>
    </row>
    <row r="169" spans="1:8" s="47" customFormat="1" ht="13.5" customHeight="1" x14ac:dyDescent="0.25">
      <c r="A169" s="47" t="s">
        <v>5302</v>
      </c>
      <c r="B169" s="297"/>
      <c r="C169" s="295"/>
      <c r="D169" s="296"/>
      <c r="E169" s="295"/>
      <c r="F169" s="296"/>
    </row>
    <row r="170" spans="1:8" s="47" customFormat="1" ht="13.5" customHeight="1" x14ac:dyDescent="0.25">
      <c r="A170" s="47" t="s">
        <v>43</v>
      </c>
      <c r="B170" s="297"/>
      <c r="C170" s="295"/>
      <c r="D170" s="296"/>
      <c r="E170" s="295"/>
      <c r="F170" s="296"/>
    </row>
    <row r="171" spans="1:8" x14ac:dyDescent="0.25">
      <c r="A171" s="298" t="s">
        <v>5296</v>
      </c>
      <c r="B171" s="299"/>
      <c r="C171" s="173"/>
      <c r="D171" s="255"/>
      <c r="E171" s="173"/>
      <c r="F171" s="255"/>
      <c r="G171" s="47"/>
    </row>
    <row r="172" spans="1:8" x14ac:dyDescent="0.25">
      <c r="A172" s="300" t="s">
        <v>5303</v>
      </c>
      <c r="B172" s="299"/>
      <c r="C172" s="173"/>
      <c r="D172" s="255"/>
      <c r="E172" s="173"/>
      <c r="F172" s="255"/>
      <c r="G172" s="23"/>
    </row>
    <row r="173" spans="1:8" x14ac:dyDescent="0.25">
      <c r="A173" s="300" t="s">
        <v>5304</v>
      </c>
      <c r="B173" s="299"/>
      <c r="C173" s="173"/>
      <c r="D173" s="255"/>
      <c r="E173" s="173"/>
      <c r="F173" s="255"/>
      <c r="G173" s="23"/>
    </row>
    <row r="174" spans="1:8" x14ac:dyDescent="0.25">
      <c r="A174" s="300" t="s">
        <v>5305</v>
      </c>
      <c r="B174" s="299"/>
      <c r="C174" s="173"/>
      <c r="D174" s="255"/>
      <c r="E174" s="173"/>
      <c r="F174" s="255"/>
      <c r="G174" s="23"/>
    </row>
    <row r="175" spans="1:8" x14ac:dyDescent="0.25">
      <c r="A175" s="55" t="s">
        <v>5315</v>
      </c>
      <c r="B175" s="299"/>
      <c r="C175" s="173"/>
      <c r="D175" s="255"/>
      <c r="E175" s="173"/>
      <c r="F175" s="255"/>
      <c r="G175" s="23"/>
    </row>
    <row r="176" spans="1:8" x14ac:dyDescent="0.25">
      <c r="A176" s="48" t="s">
        <v>5306</v>
      </c>
      <c r="B176" s="299"/>
      <c r="C176" s="173"/>
      <c r="D176" s="255"/>
      <c r="E176" s="173"/>
      <c r="F176" s="255"/>
      <c r="G176" s="23"/>
    </row>
    <row r="177" spans="1:7" x14ac:dyDescent="0.25">
      <c r="A177" s="48" t="s">
        <v>5307</v>
      </c>
      <c r="B177" s="299"/>
      <c r="C177" s="173"/>
      <c r="D177" s="255"/>
      <c r="E177" s="173"/>
      <c r="F177" s="255"/>
      <c r="G177" s="23"/>
    </row>
    <row r="178" spans="1:7" x14ac:dyDescent="0.25">
      <c r="A178" s="48" t="s">
        <v>5423</v>
      </c>
      <c r="B178" s="299"/>
      <c r="C178" s="173"/>
      <c r="D178" s="255"/>
      <c r="E178" s="173"/>
      <c r="F178" s="255"/>
      <c r="G178" s="23"/>
    </row>
    <row r="179" spans="1:7" x14ac:dyDescent="0.25">
      <c r="A179" s="48" t="s">
        <v>5424</v>
      </c>
      <c r="B179" s="299"/>
      <c r="C179" s="173"/>
      <c r="D179" s="255"/>
      <c r="E179" s="173"/>
      <c r="F179" s="255"/>
      <c r="G179" s="23"/>
    </row>
    <row r="180" spans="1:7" x14ac:dyDescent="0.25">
      <c r="A180" s="298" t="s">
        <v>5442</v>
      </c>
      <c r="B180" s="299"/>
      <c r="C180" s="173"/>
      <c r="D180" s="255"/>
      <c r="E180" s="173"/>
      <c r="F180" s="255"/>
      <c r="G180" s="23"/>
    </row>
    <row r="181" spans="1:7" x14ac:dyDescent="0.25">
      <c r="A181" s="298" t="s">
        <v>5308</v>
      </c>
    </row>
  </sheetData>
  <dataValidations count="1">
    <dataValidation type="list" allowBlank="1" showInputMessage="1" showErrorMessage="1" sqref="D83:D85 D76:D77 D79:D81 F76:F81 F83:F85" xr:uid="{18949E6C-C79E-4FB3-B790-EE4A2D1DFE16}">
      <formula1>"↓,↑"</formula1>
    </dataValidation>
  </dataValidations>
  <pageMargins left="0.7" right="0.7" top="0.75" bottom="0.75" header="0.3" footer="0.3"/>
  <pageSetup orientation="portrait" r:id="rId1"/>
  <ignoredErrors>
    <ignoredError sqref="E4:G166 C10:C16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0F0A-A6F4-43D5-AEB2-3E68877266AC}">
  <sheetPr codeName="Sheet6"/>
  <dimension ref="A1:G35"/>
  <sheetViews>
    <sheetView workbookViewId="0"/>
  </sheetViews>
  <sheetFormatPr defaultColWidth="8.7109375" defaultRowHeight="14.25" x14ac:dyDescent="0.2"/>
  <cols>
    <col min="1" max="1" width="24.85546875" style="25" customWidth="1"/>
    <col min="2" max="3" width="21.140625" style="25" customWidth="1"/>
    <col min="4" max="7" width="18.85546875" style="25" customWidth="1"/>
    <col min="8" max="16384" width="8.7109375" style="25"/>
  </cols>
  <sheetData>
    <row r="1" spans="1:7" s="26" customFormat="1" ht="15.75" x14ac:dyDescent="0.25">
      <c r="A1" s="26" t="s">
        <v>5309</v>
      </c>
    </row>
    <row r="2" spans="1:7" s="26" customFormat="1" ht="15.75" x14ac:dyDescent="0.25"/>
    <row r="3" spans="1:7" s="252" customFormat="1" ht="49.15" customHeight="1" x14ac:dyDescent="0.25">
      <c r="A3" s="230" t="s">
        <v>3154</v>
      </c>
      <c r="B3" s="178" t="s">
        <v>1054</v>
      </c>
      <c r="C3" s="178" t="s">
        <v>1055</v>
      </c>
      <c r="D3" s="178" t="s">
        <v>1056</v>
      </c>
      <c r="E3" s="178" t="s">
        <v>1057</v>
      </c>
      <c r="F3" s="178" t="s">
        <v>1058</v>
      </c>
      <c r="G3" s="178" t="s">
        <v>1059</v>
      </c>
    </row>
    <row r="4" spans="1:7" s="23" customFormat="1" ht="15.75" x14ac:dyDescent="0.25">
      <c r="A4" s="253" t="s">
        <v>3155</v>
      </c>
      <c r="B4" s="242">
        <v>31575</v>
      </c>
      <c r="C4" s="243">
        <v>167.007331603713</v>
      </c>
      <c r="D4" s="242">
        <v>16619</v>
      </c>
      <c r="E4" s="243">
        <v>194.55274399999999</v>
      </c>
      <c r="F4" s="242">
        <v>14959</v>
      </c>
      <c r="G4" s="243">
        <v>145.86692500000001</v>
      </c>
    </row>
    <row r="5" spans="1:7" s="23" customFormat="1" ht="15.75" x14ac:dyDescent="0.25">
      <c r="A5" s="254" t="s">
        <v>3156</v>
      </c>
      <c r="B5" s="245">
        <v>1005</v>
      </c>
      <c r="C5" s="244">
        <v>5.13194201994009</v>
      </c>
      <c r="D5" s="245">
        <v>725</v>
      </c>
      <c r="E5" s="244">
        <v>8.6113459999999993</v>
      </c>
      <c r="F5" s="245">
        <v>280</v>
      </c>
      <c r="G5" s="244">
        <v>2.5418099999999999</v>
      </c>
    </row>
    <row r="6" spans="1:7" s="23" customFormat="1" ht="15.75" x14ac:dyDescent="0.25">
      <c r="A6" s="254" t="s">
        <v>3157</v>
      </c>
      <c r="B6" s="245">
        <v>905</v>
      </c>
      <c r="C6" s="244">
        <v>5.09593248873965</v>
      </c>
      <c r="D6" s="245">
        <v>545</v>
      </c>
      <c r="E6" s="244">
        <v>6.5737959999999998</v>
      </c>
      <c r="F6" s="245">
        <v>360</v>
      </c>
      <c r="G6" s="244">
        <v>3.7885430000000002</v>
      </c>
    </row>
    <row r="7" spans="1:7" s="23" customFormat="1" ht="15.75" x14ac:dyDescent="0.25">
      <c r="A7" s="254" t="s">
        <v>3158</v>
      </c>
      <c r="B7" s="39" t="s">
        <v>3159</v>
      </c>
      <c r="C7" s="39" t="s">
        <v>3160</v>
      </c>
      <c r="D7" s="39" t="s">
        <v>3161</v>
      </c>
      <c r="E7" s="39" t="s">
        <v>3162</v>
      </c>
      <c r="F7" s="245">
        <v>2135</v>
      </c>
      <c r="G7" s="244">
        <v>22.222531</v>
      </c>
    </row>
    <row r="8" spans="1:7" s="23" customFormat="1" ht="15.75" x14ac:dyDescent="0.25">
      <c r="A8" s="254" t="s">
        <v>3163</v>
      </c>
      <c r="B8" s="39" t="s">
        <v>3164</v>
      </c>
      <c r="C8" s="39" t="s">
        <v>3165</v>
      </c>
      <c r="D8" s="39" t="s">
        <v>3166</v>
      </c>
      <c r="E8" s="39" t="s">
        <v>3167</v>
      </c>
      <c r="F8" s="245">
        <v>159</v>
      </c>
      <c r="G8" s="244">
        <v>1.8578650000000001</v>
      </c>
    </row>
    <row r="9" spans="1:7" s="23" customFormat="1" ht="15.75" x14ac:dyDescent="0.25">
      <c r="A9" s="254" t="s">
        <v>3168</v>
      </c>
      <c r="B9" s="245">
        <v>3200</v>
      </c>
      <c r="C9" s="244">
        <v>17.0817364220147</v>
      </c>
      <c r="D9" s="245">
        <v>1764</v>
      </c>
      <c r="E9" s="244">
        <v>21.001946</v>
      </c>
      <c r="F9" s="245">
        <v>1436</v>
      </c>
      <c r="G9" s="244">
        <v>13.802106</v>
      </c>
    </row>
    <row r="10" spans="1:7" s="23" customFormat="1" ht="15.75" x14ac:dyDescent="0.25">
      <c r="A10" s="254" t="s">
        <v>3169</v>
      </c>
      <c r="B10" s="245">
        <v>952</v>
      </c>
      <c r="C10" s="244">
        <v>5.0851551446037098</v>
      </c>
      <c r="D10" s="245">
        <v>736</v>
      </c>
      <c r="E10" s="244">
        <v>8.5733560000000004</v>
      </c>
      <c r="F10" s="245">
        <v>217</v>
      </c>
      <c r="G10" s="244">
        <v>2.0884079999999998</v>
      </c>
    </row>
    <row r="11" spans="1:7" s="23" customFormat="1" ht="15.75" x14ac:dyDescent="0.25">
      <c r="A11" s="254" t="s">
        <v>3170</v>
      </c>
      <c r="B11" s="245">
        <v>40</v>
      </c>
      <c r="C11" s="244">
        <v>0.218591807896937</v>
      </c>
      <c r="D11" s="245">
        <v>26</v>
      </c>
      <c r="E11" s="244">
        <v>0.31447799999999998</v>
      </c>
      <c r="F11" s="245">
        <v>17</v>
      </c>
      <c r="G11" s="244">
        <v>0.17058400000000001</v>
      </c>
    </row>
    <row r="12" spans="1:7" s="23" customFormat="1" ht="15.75" x14ac:dyDescent="0.25">
      <c r="A12" s="254" t="s">
        <v>3171</v>
      </c>
      <c r="B12" s="245">
        <v>638</v>
      </c>
      <c r="C12" s="244">
        <v>3.3706964894667402</v>
      </c>
      <c r="D12" s="245">
        <v>417</v>
      </c>
      <c r="E12" s="244">
        <v>4.9418309999999996</v>
      </c>
      <c r="F12" s="245">
        <v>221</v>
      </c>
      <c r="G12" s="244">
        <v>2.0597889999999999</v>
      </c>
    </row>
    <row r="13" spans="1:7" s="23" customFormat="1" ht="15.75" x14ac:dyDescent="0.25">
      <c r="A13" s="254" t="s">
        <v>3172</v>
      </c>
      <c r="B13" s="245">
        <v>133</v>
      </c>
      <c r="C13" s="244">
        <v>0.70634031647375795</v>
      </c>
      <c r="D13" s="245">
        <v>115</v>
      </c>
      <c r="E13" s="244">
        <v>1.34518</v>
      </c>
      <c r="F13" s="245">
        <v>20</v>
      </c>
      <c r="G13" s="244">
        <v>0.19359999999999999</v>
      </c>
    </row>
    <row r="14" spans="1:7" s="23" customFormat="1" ht="15.75" x14ac:dyDescent="0.25">
      <c r="A14" s="254" t="s">
        <v>3173</v>
      </c>
      <c r="B14" s="245">
        <v>1254</v>
      </c>
      <c r="C14" s="244">
        <v>6.5478032604568996</v>
      </c>
      <c r="D14" s="245">
        <v>736</v>
      </c>
      <c r="E14" s="244">
        <v>8.6051959999999994</v>
      </c>
      <c r="F14" s="245">
        <v>517</v>
      </c>
      <c r="G14" s="244">
        <v>4.907832</v>
      </c>
    </row>
    <row r="15" spans="1:7" s="23" customFormat="1" ht="15.75" x14ac:dyDescent="0.25">
      <c r="A15" s="254" t="s">
        <v>3174</v>
      </c>
      <c r="B15" s="245">
        <v>1534</v>
      </c>
      <c r="C15" s="244">
        <v>8.0283490656791106</v>
      </c>
      <c r="D15" s="245">
        <v>983</v>
      </c>
      <c r="E15" s="244">
        <v>11.224788999999999</v>
      </c>
      <c r="F15" s="245">
        <v>553</v>
      </c>
      <c r="G15" s="244">
        <v>5.3033029999999997</v>
      </c>
    </row>
    <row r="16" spans="1:7" s="23" customFormat="1" ht="15.75" x14ac:dyDescent="0.25">
      <c r="A16" s="254" t="s">
        <v>3175</v>
      </c>
      <c r="B16" s="245">
        <v>6852</v>
      </c>
      <c r="C16" s="244">
        <v>35.359922994892202</v>
      </c>
      <c r="D16" s="245">
        <v>3534</v>
      </c>
      <c r="E16" s="244">
        <v>40.271205999999999</v>
      </c>
      <c r="F16" s="245">
        <v>3321</v>
      </c>
      <c r="G16" s="244">
        <v>31.514253</v>
      </c>
    </row>
    <row r="17" spans="1:7" s="23" customFormat="1" ht="15.75" x14ac:dyDescent="0.25">
      <c r="A17" s="254" t="s">
        <v>3176</v>
      </c>
      <c r="B17" s="245">
        <v>552</v>
      </c>
      <c r="C17" s="244">
        <v>2.9659713726182599</v>
      </c>
      <c r="D17" s="245">
        <v>352</v>
      </c>
      <c r="E17" s="244">
        <v>4.1727629999999998</v>
      </c>
      <c r="F17" s="245">
        <v>198</v>
      </c>
      <c r="G17" s="244">
        <v>1.9832559999999999</v>
      </c>
    </row>
    <row r="18" spans="1:7" s="23" customFormat="1" ht="15.75" x14ac:dyDescent="0.25">
      <c r="A18" s="254" t="s">
        <v>3177</v>
      </c>
      <c r="B18" s="39">
        <v>626</v>
      </c>
      <c r="C18" s="40">
        <v>3.2276443349049302</v>
      </c>
      <c r="D18" s="39">
        <v>368</v>
      </c>
      <c r="E18" s="40">
        <v>4.2919369999999999</v>
      </c>
      <c r="F18" s="39">
        <v>259</v>
      </c>
      <c r="G18" s="40">
        <v>2.4070649999999998</v>
      </c>
    </row>
    <row r="19" spans="1:7" s="23" customFormat="1" ht="15.75" x14ac:dyDescent="0.25">
      <c r="A19" s="254" t="s">
        <v>3178</v>
      </c>
      <c r="B19" s="39">
        <v>1161</v>
      </c>
      <c r="C19" s="40">
        <v>6.0864098851086998</v>
      </c>
      <c r="D19" s="39">
        <v>661</v>
      </c>
      <c r="E19" s="40">
        <v>7.7992080000000001</v>
      </c>
      <c r="F19" s="39">
        <v>502</v>
      </c>
      <c r="G19" s="40">
        <v>4.731681</v>
      </c>
    </row>
    <row r="20" spans="1:7" s="23" customFormat="1" ht="15.75" x14ac:dyDescent="0.25">
      <c r="A20" s="254" t="s">
        <v>3179</v>
      </c>
      <c r="B20" s="39">
        <v>585</v>
      </c>
      <c r="C20" s="40">
        <v>3.1739976238557301</v>
      </c>
      <c r="D20" s="39">
        <v>413</v>
      </c>
      <c r="E20" s="40">
        <v>4.8510619999999998</v>
      </c>
      <c r="F20" s="39">
        <v>173</v>
      </c>
      <c r="G20" s="40">
        <v>1.697981</v>
      </c>
    </row>
    <row r="21" spans="1:7" s="23" customFormat="1" ht="15.75" x14ac:dyDescent="0.25">
      <c r="A21" s="254" t="s">
        <v>3180</v>
      </c>
      <c r="B21" s="39" t="s">
        <v>3181</v>
      </c>
      <c r="C21" s="39" t="s">
        <v>3182</v>
      </c>
      <c r="D21" s="39" t="s">
        <v>3183</v>
      </c>
      <c r="E21" s="39" t="s">
        <v>3184</v>
      </c>
      <c r="F21" s="39">
        <v>746</v>
      </c>
      <c r="G21" s="40">
        <v>7.5922669999999997</v>
      </c>
    </row>
    <row r="22" spans="1:7" s="23" customFormat="1" ht="15.75" x14ac:dyDescent="0.25">
      <c r="A22" s="254" t="s">
        <v>3185</v>
      </c>
      <c r="B22" s="39">
        <v>2207</v>
      </c>
      <c r="C22" s="40">
        <v>11.579331644194999</v>
      </c>
      <c r="D22" s="39">
        <v>1191</v>
      </c>
      <c r="E22" s="40">
        <v>13.818766</v>
      </c>
      <c r="F22" s="39">
        <v>1015</v>
      </c>
      <c r="G22" s="40">
        <v>9.6127850000000006</v>
      </c>
    </row>
    <row r="23" spans="1:7" s="23" customFormat="1" ht="15.75" x14ac:dyDescent="0.25">
      <c r="A23" s="254" t="s">
        <v>3186</v>
      </c>
      <c r="B23" s="39" t="s">
        <v>3187</v>
      </c>
      <c r="C23" s="39" t="s">
        <v>3188</v>
      </c>
      <c r="D23" s="39">
        <v>1876</v>
      </c>
      <c r="E23" s="40">
        <v>22.149038000000001</v>
      </c>
      <c r="F23" s="39" t="s">
        <v>3189</v>
      </c>
      <c r="G23" s="39" t="s">
        <v>3190</v>
      </c>
    </row>
    <row r="24" spans="1:7" s="23" customFormat="1" ht="15.75" x14ac:dyDescent="0.25">
      <c r="A24" s="254" t="s">
        <v>3191</v>
      </c>
      <c r="B24" s="39">
        <v>836</v>
      </c>
      <c r="C24" s="40">
        <v>4.5204826055770004</v>
      </c>
      <c r="D24" s="39">
        <v>533</v>
      </c>
      <c r="E24" s="40">
        <v>6.3262530000000003</v>
      </c>
      <c r="F24" s="39">
        <v>305</v>
      </c>
      <c r="G24" s="40">
        <v>3.0552190000000001</v>
      </c>
    </row>
    <row r="25" spans="1:7" s="23" customFormat="1" ht="15.75" x14ac:dyDescent="0.25">
      <c r="A25" s="254" t="s">
        <v>3192</v>
      </c>
      <c r="B25" s="39" t="s">
        <v>3193</v>
      </c>
      <c r="C25" s="39" t="s">
        <v>3194</v>
      </c>
      <c r="D25" s="39">
        <v>18</v>
      </c>
      <c r="E25" s="40">
        <v>0.22869100000000001</v>
      </c>
      <c r="F25" s="39" t="s">
        <v>3195</v>
      </c>
      <c r="G25" s="39" t="s">
        <v>3196</v>
      </c>
    </row>
    <row r="26" spans="1:7" s="23" customFormat="1" ht="15.75" x14ac:dyDescent="0.25">
      <c r="A26" s="254" t="s">
        <v>3197</v>
      </c>
      <c r="B26" s="39">
        <v>108</v>
      </c>
      <c r="C26" s="40">
        <v>0.57100323197712199</v>
      </c>
      <c r="D26" s="39">
        <v>47</v>
      </c>
      <c r="E26" s="40">
        <v>0.55128299999999997</v>
      </c>
      <c r="F26" s="39">
        <v>60</v>
      </c>
      <c r="G26" s="40">
        <v>0.57341299999999995</v>
      </c>
    </row>
    <row r="27" spans="1:7" s="23" customFormat="1" ht="15.75" x14ac:dyDescent="0.25">
      <c r="A27" s="254" t="s">
        <v>3198</v>
      </c>
      <c r="B27" s="39" t="s">
        <v>3199</v>
      </c>
      <c r="C27" s="39" t="s">
        <v>3200</v>
      </c>
      <c r="D27" s="39" t="s">
        <v>3201</v>
      </c>
      <c r="E27" s="39" t="s">
        <v>3202</v>
      </c>
      <c r="F27" s="39">
        <v>646</v>
      </c>
      <c r="G27" s="40">
        <v>6.3462909999999999</v>
      </c>
    </row>
    <row r="28" spans="1:7" s="23" customFormat="1" ht="15.75" x14ac:dyDescent="0.25">
      <c r="A28" s="190"/>
      <c r="B28" s="44"/>
      <c r="C28" s="44"/>
      <c r="D28" s="44"/>
      <c r="E28" s="44"/>
      <c r="F28" s="44"/>
      <c r="G28" s="45"/>
    </row>
    <row r="29" spans="1:7" ht="15.75" x14ac:dyDescent="0.2">
      <c r="A29" s="46" t="s">
        <v>3203</v>
      </c>
    </row>
    <row r="30" spans="1:7" s="23" customFormat="1" ht="15.75" x14ac:dyDescent="0.25">
      <c r="A30" s="47" t="s">
        <v>5310</v>
      </c>
    </row>
    <row r="31" spans="1:7" s="23" customFormat="1" ht="15.75" x14ac:dyDescent="0.25">
      <c r="A31" s="47" t="s">
        <v>3204</v>
      </c>
    </row>
    <row r="32" spans="1:7" s="23" customFormat="1" ht="15.75" x14ac:dyDescent="0.25">
      <c r="A32" s="55" t="s">
        <v>5368</v>
      </c>
    </row>
    <row r="33" spans="1:1" s="23" customFormat="1" ht="15.75" x14ac:dyDescent="0.25">
      <c r="A33" s="175" t="s">
        <v>5282</v>
      </c>
    </row>
    <row r="34" spans="1:1" ht="15.75" x14ac:dyDescent="0.2">
      <c r="A34" s="46" t="s">
        <v>5440</v>
      </c>
    </row>
    <row r="35" spans="1:1" ht="15.75" x14ac:dyDescent="0.2">
      <c r="A35" s="46" t="s">
        <v>5311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C86A-7F9D-4C3D-B39D-E440F7ACC793}">
  <sheetPr codeName="Sheet14"/>
  <dimension ref="A1:I35"/>
  <sheetViews>
    <sheetView workbookViewId="0"/>
  </sheetViews>
  <sheetFormatPr defaultColWidth="8.5703125" defaultRowHeight="14.25" x14ac:dyDescent="0.2"/>
  <cols>
    <col min="1" max="1" width="25.42578125" style="25" customWidth="1"/>
    <col min="2" max="2" width="13.28515625" style="25" customWidth="1"/>
    <col min="3" max="3" width="13" style="25" customWidth="1"/>
    <col min="4" max="4" width="13.85546875" style="25" customWidth="1"/>
    <col min="5" max="5" width="14.28515625" style="25" customWidth="1"/>
    <col min="6" max="6" width="14.140625" style="25" customWidth="1"/>
    <col min="7" max="7" width="14.7109375" style="25" customWidth="1"/>
    <col min="8" max="8" width="18" style="25" customWidth="1"/>
    <col min="9" max="9" width="17.140625" style="25" customWidth="1"/>
    <col min="10" max="16384" width="8.5703125" style="25"/>
  </cols>
  <sheetData>
    <row r="1" spans="1:9" s="23" customFormat="1" ht="15.75" x14ac:dyDescent="0.25">
      <c r="A1" s="26" t="s">
        <v>5312</v>
      </c>
    </row>
    <row r="2" spans="1:9" s="23" customFormat="1" ht="15.75" x14ac:dyDescent="0.25">
      <c r="A2" s="26"/>
    </row>
    <row r="3" spans="1:9" s="23" customFormat="1" ht="63" customHeight="1" x14ac:dyDescent="0.25">
      <c r="A3" s="165" t="s">
        <v>3205</v>
      </c>
      <c r="B3" s="178" t="s">
        <v>1060</v>
      </c>
      <c r="C3" s="178" t="s">
        <v>1061</v>
      </c>
      <c r="D3" s="178" t="s">
        <v>1062</v>
      </c>
      <c r="E3" s="178" t="s">
        <v>1063</v>
      </c>
      <c r="F3" s="178" t="s">
        <v>1064</v>
      </c>
      <c r="G3" s="178" t="s">
        <v>1065</v>
      </c>
      <c r="H3" s="178" t="s">
        <v>1066</v>
      </c>
      <c r="I3" s="178" t="s">
        <v>1067</v>
      </c>
    </row>
    <row r="4" spans="1:9" s="23" customFormat="1" ht="15.75" x14ac:dyDescent="0.25">
      <c r="A4" s="167" t="s">
        <v>3206</v>
      </c>
      <c r="B4" s="242">
        <v>436</v>
      </c>
      <c r="C4" s="243">
        <v>5.6391585237303801</v>
      </c>
      <c r="D4" s="242">
        <v>3320</v>
      </c>
      <c r="E4" s="243">
        <v>86.125337789022495</v>
      </c>
      <c r="F4" s="242">
        <v>16452</v>
      </c>
      <c r="G4" s="243">
        <v>503.44196157537101</v>
      </c>
      <c r="H4" s="242">
        <v>11367</v>
      </c>
      <c r="I4" s="243">
        <v>1523.92264956348</v>
      </c>
    </row>
    <row r="5" spans="1:9" s="23" customFormat="1" ht="15.75" x14ac:dyDescent="0.25">
      <c r="A5" s="168" t="s">
        <v>3207</v>
      </c>
      <c r="B5" s="244" t="s">
        <v>3208</v>
      </c>
      <c r="C5" s="244" t="s">
        <v>3209</v>
      </c>
      <c r="D5" s="245" t="s">
        <v>1068</v>
      </c>
      <c r="E5" s="194">
        <f>35/40*1</f>
        <v>0.875</v>
      </c>
      <c r="F5" s="245">
        <v>409</v>
      </c>
      <c r="G5" s="244">
        <v>12.5156675349092</v>
      </c>
      <c r="H5" s="245">
        <v>554</v>
      </c>
      <c r="I5" s="244">
        <v>74.272292412964703</v>
      </c>
    </row>
    <row r="6" spans="1:9" s="23" customFormat="1" ht="15.75" x14ac:dyDescent="0.25">
      <c r="A6" s="168" t="s">
        <v>3210</v>
      </c>
      <c r="B6" s="245">
        <v>66</v>
      </c>
      <c r="C6" s="244">
        <v>0.85363408845459898</v>
      </c>
      <c r="D6" s="245">
        <v>180</v>
      </c>
      <c r="E6" s="244">
        <v>4.6694460247060396</v>
      </c>
      <c r="F6" s="245">
        <v>504</v>
      </c>
      <c r="G6" s="244">
        <v>15.422729676269601</v>
      </c>
      <c r="H6" s="245">
        <v>155</v>
      </c>
      <c r="I6" s="244">
        <v>20.780154014457601</v>
      </c>
    </row>
    <row r="7" spans="1:9" s="23" customFormat="1" ht="15.75" x14ac:dyDescent="0.25">
      <c r="A7" s="168" t="s">
        <v>3211</v>
      </c>
      <c r="B7" s="245">
        <v>59</v>
      </c>
      <c r="C7" s="244">
        <v>1.56783587362605</v>
      </c>
      <c r="D7" s="245">
        <v>449</v>
      </c>
      <c r="E7" s="244">
        <v>22.844199506687399</v>
      </c>
      <c r="F7" s="245">
        <v>942</v>
      </c>
      <c r="G7" s="244">
        <v>55.147252531094999</v>
      </c>
      <c r="H7" s="245">
        <v>685</v>
      </c>
      <c r="I7" s="244">
        <v>155.64644399000201</v>
      </c>
    </row>
    <row r="8" spans="1:9" s="23" customFormat="1" ht="15.75" x14ac:dyDescent="0.25">
      <c r="A8" s="168" t="s">
        <v>3212</v>
      </c>
      <c r="B8" s="245">
        <v>13</v>
      </c>
      <c r="C8" s="244">
        <v>0.345455361985401</v>
      </c>
      <c r="D8" s="245">
        <v>56</v>
      </c>
      <c r="E8" s="244">
        <v>2.8491651945979801</v>
      </c>
      <c r="F8" s="245">
        <v>65</v>
      </c>
      <c r="G8" s="244">
        <v>3.8052775101074001</v>
      </c>
      <c r="H8" s="245">
        <v>25</v>
      </c>
      <c r="I8" s="244">
        <v>5.6805271529197903</v>
      </c>
    </row>
    <row r="9" spans="1:9" s="23" customFormat="1" ht="15.75" x14ac:dyDescent="0.25">
      <c r="A9" s="168" t="s">
        <v>3213</v>
      </c>
      <c r="B9" s="245">
        <v>37</v>
      </c>
      <c r="C9" s="244">
        <v>0.47855244352757798</v>
      </c>
      <c r="D9" s="245">
        <v>385</v>
      </c>
      <c r="E9" s="244">
        <v>9.9874262195101409</v>
      </c>
      <c r="F9" s="245">
        <v>1480</v>
      </c>
      <c r="G9" s="244">
        <v>45.288968096982003</v>
      </c>
      <c r="H9" s="245">
        <v>1298</v>
      </c>
      <c r="I9" s="244">
        <v>174.01703168236099</v>
      </c>
    </row>
    <row r="10" spans="1:9" s="23" customFormat="1" ht="15.75" x14ac:dyDescent="0.25">
      <c r="A10" s="168" t="s">
        <v>3214</v>
      </c>
      <c r="B10" s="244" t="s">
        <v>3215</v>
      </c>
      <c r="C10" s="244" t="s">
        <v>3216</v>
      </c>
      <c r="D10" s="245" t="s">
        <v>1069</v>
      </c>
      <c r="E10" s="194">
        <f>125/124 * 3.2</f>
        <v>3.2258064516129035</v>
      </c>
      <c r="F10" s="245">
        <v>576</v>
      </c>
      <c r="G10" s="244">
        <v>17.6259767728795</v>
      </c>
      <c r="H10" s="245">
        <v>247</v>
      </c>
      <c r="I10" s="244">
        <v>33.114180913361501</v>
      </c>
    </row>
    <row r="11" spans="1:9" s="23" customFormat="1" ht="15.75" x14ac:dyDescent="0.25">
      <c r="A11" s="168" t="s">
        <v>3217</v>
      </c>
      <c r="B11" s="245">
        <v>6</v>
      </c>
      <c r="C11" s="244">
        <v>7.7603098950418101E-2</v>
      </c>
      <c r="D11" s="244" t="s">
        <v>3218</v>
      </c>
      <c r="E11" s="244" t="s">
        <v>3219</v>
      </c>
      <c r="F11" s="245" t="s">
        <v>3220</v>
      </c>
      <c r="G11" s="194">
        <f>15/20*0.6</f>
        <v>0.44999999999999996</v>
      </c>
      <c r="H11" s="245">
        <v>9</v>
      </c>
      <c r="I11" s="244">
        <v>1.20658958793625</v>
      </c>
    </row>
    <row r="12" spans="1:9" s="23" customFormat="1" ht="15.75" x14ac:dyDescent="0.25">
      <c r="A12" s="168" t="s">
        <v>3221</v>
      </c>
      <c r="B12" s="245">
        <v>6</v>
      </c>
      <c r="C12" s="244">
        <v>7.7603098950418101E-2</v>
      </c>
      <c r="D12" s="245">
        <v>67</v>
      </c>
      <c r="E12" s="244">
        <v>1.7380715758628</v>
      </c>
      <c r="F12" s="245">
        <v>327</v>
      </c>
      <c r="G12" s="244">
        <v>10.006413897103499</v>
      </c>
      <c r="H12" s="245">
        <v>238</v>
      </c>
      <c r="I12" s="244">
        <v>31.907591325425301</v>
      </c>
    </row>
    <row r="13" spans="1:9" s="23" customFormat="1" ht="15.75" x14ac:dyDescent="0.25">
      <c r="A13" s="168" t="s">
        <v>3222</v>
      </c>
      <c r="B13" s="244" t="s">
        <v>3223</v>
      </c>
      <c r="C13" s="244" t="s">
        <v>3224</v>
      </c>
      <c r="D13" s="245" t="s">
        <v>3225</v>
      </c>
      <c r="E13" s="194">
        <f>20/17*0.4</f>
        <v>0.4705882352941177</v>
      </c>
      <c r="F13" s="245">
        <v>75</v>
      </c>
      <c r="G13" s="244">
        <v>2.2950490589686798</v>
      </c>
      <c r="H13" s="245">
        <v>41</v>
      </c>
      <c r="I13" s="244">
        <v>5.4966859005984698</v>
      </c>
    </row>
    <row r="14" spans="1:9" s="23" customFormat="1" ht="15.75" x14ac:dyDescent="0.25">
      <c r="A14" s="168" t="s">
        <v>3226</v>
      </c>
      <c r="B14" s="245">
        <v>44</v>
      </c>
      <c r="C14" s="244">
        <v>0.56908939230306599</v>
      </c>
      <c r="D14" s="245">
        <v>86</v>
      </c>
      <c r="E14" s="244">
        <v>2.23095754513733</v>
      </c>
      <c r="F14" s="245">
        <v>595</v>
      </c>
      <c r="G14" s="244">
        <v>18.207389201151599</v>
      </c>
      <c r="H14" s="245">
        <v>529</v>
      </c>
      <c r="I14" s="244">
        <v>70.920654668697296</v>
      </c>
    </row>
    <row r="15" spans="1:9" s="23" customFormat="1" ht="15.75" x14ac:dyDescent="0.25">
      <c r="A15" s="168" t="s">
        <v>3227</v>
      </c>
      <c r="B15" s="245">
        <v>14</v>
      </c>
      <c r="C15" s="244">
        <v>0.181073897550976</v>
      </c>
      <c r="D15" s="245">
        <v>144</v>
      </c>
      <c r="E15" s="244">
        <v>3.7355568197648301</v>
      </c>
      <c r="F15" s="245">
        <v>929</v>
      </c>
      <c r="G15" s="244">
        <v>28.428007677092101</v>
      </c>
      <c r="H15" s="245">
        <v>447</v>
      </c>
      <c r="I15" s="244">
        <v>59.927282867500402</v>
      </c>
    </row>
    <row r="16" spans="1:9" s="23" customFormat="1" ht="15.75" x14ac:dyDescent="0.25">
      <c r="A16" s="168" t="s">
        <v>3228</v>
      </c>
      <c r="B16" s="245">
        <v>14</v>
      </c>
      <c r="C16" s="244">
        <v>0.181073897550976</v>
      </c>
      <c r="D16" s="245">
        <v>484</v>
      </c>
      <c r="E16" s="244">
        <v>12.555621533098501</v>
      </c>
      <c r="F16" s="245">
        <v>4200</v>
      </c>
      <c r="G16" s="244">
        <v>128.52274730224599</v>
      </c>
      <c r="H16" s="245">
        <v>2154</v>
      </c>
      <c r="I16" s="244">
        <v>288.77710804607602</v>
      </c>
    </row>
    <row r="17" spans="1:9" s="23" customFormat="1" ht="15.75" x14ac:dyDescent="0.25">
      <c r="A17" s="168" t="s">
        <v>3229</v>
      </c>
      <c r="B17" s="245">
        <v>17</v>
      </c>
      <c r="C17" s="244">
        <v>0.219875447026185</v>
      </c>
      <c r="D17" s="245">
        <v>70</v>
      </c>
      <c r="E17" s="244">
        <v>1.8158956762745699</v>
      </c>
      <c r="F17" s="245">
        <v>269</v>
      </c>
      <c r="G17" s="244">
        <v>8.2315759581676797</v>
      </c>
      <c r="H17" s="245">
        <v>196</v>
      </c>
      <c r="I17" s="244">
        <v>26.276839915056101</v>
      </c>
    </row>
    <row r="18" spans="1:9" s="23" customFormat="1" ht="15.75" x14ac:dyDescent="0.25">
      <c r="A18" s="168" t="s">
        <v>3230</v>
      </c>
      <c r="B18" s="244" t="s">
        <v>3231</v>
      </c>
      <c r="C18" s="244" t="s">
        <v>3232</v>
      </c>
      <c r="D18" s="245" t="s">
        <v>1070</v>
      </c>
      <c r="E18" s="194">
        <f>40/41*1.1</f>
        <v>1.0731707317073171</v>
      </c>
      <c r="F18" s="245">
        <v>327</v>
      </c>
      <c r="G18" s="244">
        <v>10.006413897103499</v>
      </c>
      <c r="H18" s="245">
        <v>258</v>
      </c>
      <c r="I18" s="244">
        <v>34.588901520839102</v>
      </c>
    </row>
    <row r="19" spans="1:9" s="23" customFormat="1" ht="15.75" x14ac:dyDescent="0.25">
      <c r="A19" s="168" t="s">
        <v>3233</v>
      </c>
      <c r="B19" s="245">
        <v>16</v>
      </c>
      <c r="C19" s="244">
        <v>0.20694159720111499</v>
      </c>
      <c r="D19" s="245">
        <v>104</v>
      </c>
      <c r="E19" s="244">
        <v>2.6979021476079299</v>
      </c>
      <c r="F19" s="245">
        <v>574</v>
      </c>
      <c r="G19" s="244">
        <v>17.564775464640299</v>
      </c>
      <c r="H19" s="245">
        <v>467</v>
      </c>
      <c r="I19" s="246">
        <v>62.608593062914302</v>
      </c>
    </row>
    <row r="20" spans="1:9" s="23" customFormat="1" ht="15.75" x14ac:dyDescent="0.25">
      <c r="A20" s="168" t="s">
        <v>3234</v>
      </c>
      <c r="B20" s="245">
        <v>7</v>
      </c>
      <c r="C20" s="244">
        <v>9.0536948775487805E-2</v>
      </c>
      <c r="D20" s="245">
        <v>91</v>
      </c>
      <c r="E20" s="244">
        <v>2.3606643791569399</v>
      </c>
      <c r="F20" s="245">
        <v>336</v>
      </c>
      <c r="G20" s="244">
        <v>10.281819784179699</v>
      </c>
      <c r="H20" s="245">
        <v>151</v>
      </c>
      <c r="I20" s="247">
        <v>20.243891975374801</v>
      </c>
    </row>
    <row r="21" spans="1:9" s="23" customFormat="1" ht="15.75" x14ac:dyDescent="0.25">
      <c r="A21" s="168" t="s">
        <v>3235</v>
      </c>
      <c r="B21" s="245">
        <v>14</v>
      </c>
      <c r="C21" s="244">
        <v>0.37202885136889302</v>
      </c>
      <c r="D21" s="245">
        <v>122</v>
      </c>
      <c r="E21" s="244">
        <v>6.2071098882313196</v>
      </c>
      <c r="F21" s="245">
        <v>409</v>
      </c>
      <c r="G21" s="244">
        <v>23.943976948214299</v>
      </c>
      <c r="H21" s="245">
        <v>200</v>
      </c>
      <c r="I21" s="244">
        <v>45.444217223358301</v>
      </c>
    </row>
    <row r="22" spans="1:9" s="23" customFormat="1" ht="15.75" x14ac:dyDescent="0.25">
      <c r="A22" s="168" t="s">
        <v>3236</v>
      </c>
      <c r="B22" s="245">
        <v>9</v>
      </c>
      <c r="C22" s="244">
        <v>0.11640464842562701</v>
      </c>
      <c r="D22" s="245">
        <v>217</v>
      </c>
      <c r="E22" s="244">
        <v>5.6292765964511702</v>
      </c>
      <c r="F22" s="245">
        <v>1254</v>
      </c>
      <c r="G22" s="244">
        <v>38.373220265956398</v>
      </c>
      <c r="H22" s="245">
        <v>727</v>
      </c>
      <c r="I22" s="244">
        <v>97.465625603294797</v>
      </c>
    </row>
    <row r="23" spans="1:9" s="23" customFormat="1" ht="15.75" x14ac:dyDescent="0.25">
      <c r="A23" s="168" t="s">
        <v>3237</v>
      </c>
      <c r="B23" s="244" t="s">
        <v>3238</v>
      </c>
      <c r="C23" s="244" t="s">
        <v>3239</v>
      </c>
      <c r="D23" s="245" t="s">
        <v>1071</v>
      </c>
      <c r="E23" s="194">
        <f>55/53*2.8</f>
        <v>2.9056603773584904</v>
      </c>
      <c r="F23" s="245">
        <v>801</v>
      </c>
      <c r="G23" s="244">
        <v>51.354383715338997</v>
      </c>
      <c r="H23" s="245">
        <v>1023</v>
      </c>
      <c r="I23" s="244">
        <v>334.52799832572498</v>
      </c>
    </row>
    <row r="24" spans="1:9" s="23" customFormat="1" ht="15.75" x14ac:dyDescent="0.25">
      <c r="A24" s="168" t="s">
        <v>3240</v>
      </c>
      <c r="B24" s="245">
        <v>15</v>
      </c>
      <c r="C24" s="244">
        <v>0.19400774737604501</v>
      </c>
      <c r="D24" s="245">
        <v>123</v>
      </c>
      <c r="E24" s="244">
        <v>3.1907881168824601</v>
      </c>
      <c r="F24" s="245">
        <v>429</v>
      </c>
      <c r="G24" s="244">
        <v>13.1276806173009</v>
      </c>
      <c r="H24" s="245">
        <v>269</v>
      </c>
      <c r="I24" s="244">
        <v>36.063622128316801</v>
      </c>
    </row>
    <row r="25" spans="1:9" s="23" customFormat="1" ht="15.75" x14ac:dyDescent="0.25">
      <c r="A25" s="168" t="s">
        <v>3241</v>
      </c>
      <c r="B25" s="245" t="s">
        <v>3242</v>
      </c>
      <c r="C25" s="194">
        <f>10/8*0.2</f>
        <v>0.25</v>
      </c>
      <c r="D25" s="244" t="s">
        <v>3243</v>
      </c>
      <c r="E25" s="244" t="s">
        <v>3244</v>
      </c>
      <c r="F25" s="244" t="s">
        <v>3245</v>
      </c>
      <c r="G25" s="244" t="s">
        <v>3246</v>
      </c>
      <c r="H25" s="244" t="s">
        <v>3247</v>
      </c>
      <c r="I25" s="244" t="s">
        <v>3248</v>
      </c>
    </row>
    <row r="26" spans="1:9" s="23" customFormat="1" ht="15.75" x14ac:dyDescent="0.25">
      <c r="A26" s="168" t="s">
        <v>3249</v>
      </c>
      <c r="B26" s="244" t="s">
        <v>3250</v>
      </c>
      <c r="C26" s="244" t="s">
        <v>3251</v>
      </c>
      <c r="D26" s="245" t="s">
        <v>3252</v>
      </c>
      <c r="E26" s="248">
        <f>15/12*0.3</f>
        <v>0.375</v>
      </c>
      <c r="F26" s="245">
        <v>58</v>
      </c>
      <c r="G26" s="244">
        <v>1.77483793893578</v>
      </c>
      <c r="H26" s="245">
        <v>38</v>
      </c>
      <c r="I26" s="244">
        <v>5.0944893712863903</v>
      </c>
    </row>
    <row r="27" spans="1:9" s="23" customFormat="1" ht="15.75" x14ac:dyDescent="0.25">
      <c r="A27" s="168" t="s">
        <v>3253</v>
      </c>
      <c r="B27" s="244" t="s">
        <v>3254</v>
      </c>
      <c r="C27" s="244" t="s">
        <v>3255</v>
      </c>
      <c r="D27" s="245" t="s">
        <v>1072</v>
      </c>
      <c r="E27" s="248">
        <f>75/74*3.8</f>
        <v>3.8513513513513513</v>
      </c>
      <c r="F27" s="245">
        <v>386</v>
      </c>
      <c r="G27" s="244">
        <v>22.5974941369455</v>
      </c>
      <c r="H27" s="245">
        <v>184</v>
      </c>
      <c r="I27" s="249">
        <v>41.808679845489699</v>
      </c>
    </row>
    <row r="28" spans="1:9" s="23" customFormat="1" ht="15.75" x14ac:dyDescent="0.25">
      <c r="B28" s="250"/>
      <c r="C28" s="250"/>
      <c r="D28" s="251"/>
      <c r="E28" s="194"/>
      <c r="F28" s="251"/>
      <c r="G28" s="250"/>
      <c r="H28" s="251"/>
      <c r="I28" s="250"/>
    </row>
    <row r="29" spans="1:9" s="23" customFormat="1" ht="15.75" x14ac:dyDescent="0.25">
      <c r="A29" s="46" t="s">
        <v>1073</v>
      </c>
    </row>
    <row r="30" spans="1:9" s="23" customFormat="1" ht="15.75" x14ac:dyDescent="0.25">
      <c r="A30" s="47" t="s">
        <v>5297</v>
      </c>
    </row>
    <row r="31" spans="1:9" s="23" customFormat="1" ht="15.75" x14ac:dyDescent="0.25">
      <c r="A31" s="47" t="s">
        <v>3256</v>
      </c>
    </row>
    <row r="32" spans="1:9" s="23" customFormat="1" ht="15.75" x14ac:dyDescent="0.25">
      <c r="A32" s="55" t="s">
        <v>5368</v>
      </c>
    </row>
    <row r="33" spans="1:1" s="23" customFormat="1" ht="15.75" x14ac:dyDescent="0.25">
      <c r="A33" s="48" t="s">
        <v>1074</v>
      </c>
    </row>
    <row r="34" spans="1:1" s="23" customFormat="1" ht="15.75" x14ac:dyDescent="0.25">
      <c r="A34" s="46" t="s">
        <v>5440</v>
      </c>
    </row>
    <row r="35" spans="1:1" s="23" customFormat="1" ht="15.75" x14ac:dyDescent="0.25">
      <c r="A35" s="46" t="s">
        <v>3257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8473-165F-4C21-9060-0BD88CD08365}">
  <sheetPr codeName="Sheet15"/>
  <dimension ref="A1:M45"/>
  <sheetViews>
    <sheetView zoomScaleNormal="100" workbookViewId="0"/>
  </sheetViews>
  <sheetFormatPr defaultColWidth="8.7109375" defaultRowHeight="14.25" x14ac:dyDescent="0.2"/>
  <cols>
    <col min="1" max="1" width="23.5703125" style="25" customWidth="1"/>
    <col min="2" max="7" width="13.7109375" style="25" customWidth="1"/>
    <col min="8" max="16384" width="8.7109375" style="25"/>
  </cols>
  <sheetData>
    <row r="1" spans="1:13" s="26" customFormat="1" ht="15.75" x14ac:dyDescent="0.25">
      <c r="A1" s="26" t="s">
        <v>5313</v>
      </c>
    </row>
    <row r="2" spans="1:13" s="26" customFormat="1" ht="15.75" x14ac:dyDescent="0.25"/>
    <row r="3" spans="1:13" s="238" customFormat="1" ht="79.900000000000006" customHeight="1" x14ac:dyDescent="0.25">
      <c r="A3" s="165" t="s">
        <v>3258</v>
      </c>
      <c r="B3" s="178" t="s">
        <v>1075</v>
      </c>
      <c r="C3" s="178" t="s">
        <v>1076</v>
      </c>
      <c r="D3" s="178" t="s">
        <v>1077</v>
      </c>
      <c r="E3" s="178" t="s">
        <v>1078</v>
      </c>
      <c r="F3" s="178" t="s">
        <v>1079</v>
      </c>
      <c r="G3" s="178" t="s">
        <v>1080</v>
      </c>
      <c r="H3" s="214"/>
      <c r="I3" s="214"/>
      <c r="J3" s="214"/>
      <c r="K3" s="214"/>
      <c r="L3" s="214"/>
      <c r="M3" s="214"/>
    </row>
    <row r="4" spans="1:13" customFormat="1" ht="14.25" customHeight="1" x14ac:dyDescent="0.25">
      <c r="A4" s="167" t="s">
        <v>3259</v>
      </c>
      <c r="B4" s="1">
        <v>24.4</v>
      </c>
      <c r="C4" s="239">
        <v>4</v>
      </c>
      <c r="D4" s="1">
        <v>26.5</v>
      </c>
      <c r="E4" s="239">
        <v>4</v>
      </c>
      <c r="F4" s="2">
        <v>22.5</v>
      </c>
      <c r="G4" s="239">
        <v>5</v>
      </c>
      <c r="H4" s="23"/>
      <c r="I4" s="23"/>
      <c r="J4" s="23"/>
      <c r="K4" s="23"/>
      <c r="L4" s="23"/>
      <c r="M4" s="23"/>
    </row>
    <row r="5" spans="1:13" customFormat="1" ht="15.75" x14ac:dyDescent="0.25">
      <c r="A5" s="168" t="s">
        <v>3260</v>
      </c>
      <c r="B5" s="3">
        <v>0.8</v>
      </c>
      <c r="C5" s="234">
        <v>123</v>
      </c>
      <c r="D5" s="3">
        <v>1.2</v>
      </c>
      <c r="E5" s="234">
        <v>82</v>
      </c>
      <c r="F5" s="4">
        <v>0.4</v>
      </c>
      <c r="G5" s="234">
        <v>223</v>
      </c>
      <c r="H5" s="23"/>
      <c r="I5" s="23"/>
      <c r="J5" s="23"/>
      <c r="K5" s="23"/>
      <c r="L5" s="23"/>
      <c r="M5" s="23"/>
    </row>
    <row r="6" spans="1:13" customFormat="1" ht="15.75" x14ac:dyDescent="0.25">
      <c r="A6" s="168" t="s">
        <v>3261</v>
      </c>
      <c r="B6" s="3">
        <v>0.6</v>
      </c>
      <c r="C6" s="234">
        <v>173</v>
      </c>
      <c r="D6" s="3">
        <v>0.7</v>
      </c>
      <c r="E6" s="234">
        <v>152</v>
      </c>
      <c r="F6" s="4">
        <v>0.5</v>
      </c>
      <c r="G6" s="234">
        <v>201</v>
      </c>
      <c r="H6" s="23"/>
      <c r="I6" s="23"/>
      <c r="J6" s="23"/>
      <c r="K6" s="23"/>
      <c r="L6" s="23"/>
      <c r="M6" s="23"/>
    </row>
    <row r="7" spans="1:13" customFormat="1" ht="15.75" x14ac:dyDescent="0.25">
      <c r="A7" s="168" t="s">
        <v>3262</v>
      </c>
      <c r="B7" s="182" t="s">
        <v>3263</v>
      </c>
      <c r="C7" s="234" t="s">
        <v>3264</v>
      </c>
      <c r="D7" s="182" t="s">
        <v>3265</v>
      </c>
      <c r="E7" s="234" t="s">
        <v>3266</v>
      </c>
      <c r="F7" s="4">
        <v>3.1</v>
      </c>
      <c r="G7" s="234">
        <v>32</v>
      </c>
      <c r="H7" s="23"/>
      <c r="I7" s="23"/>
      <c r="J7" s="23"/>
      <c r="K7" s="23"/>
      <c r="L7" s="23"/>
      <c r="M7" s="23"/>
    </row>
    <row r="8" spans="1:13" customFormat="1" ht="15.75" x14ac:dyDescent="0.25">
      <c r="A8" s="168" t="s">
        <v>3267</v>
      </c>
      <c r="B8" s="182" t="s">
        <v>3268</v>
      </c>
      <c r="C8" s="234" t="s">
        <v>3269</v>
      </c>
      <c r="D8" s="182" t="s">
        <v>3270</v>
      </c>
      <c r="E8" s="234" t="s">
        <v>3271</v>
      </c>
      <c r="F8" s="4">
        <v>0.2</v>
      </c>
      <c r="G8" s="234">
        <v>490</v>
      </c>
      <c r="H8" s="23"/>
      <c r="I8" s="23"/>
      <c r="J8" s="23"/>
      <c r="K8" s="23"/>
      <c r="L8" s="23"/>
      <c r="M8" s="23"/>
    </row>
    <row r="9" spans="1:13" customFormat="1" ht="15.75" x14ac:dyDescent="0.25">
      <c r="A9" s="168" t="s">
        <v>3272</v>
      </c>
      <c r="B9" s="3">
        <v>2.7</v>
      </c>
      <c r="C9" s="234">
        <v>37</v>
      </c>
      <c r="D9" s="3">
        <v>2.9</v>
      </c>
      <c r="E9" s="234">
        <v>35</v>
      </c>
      <c r="F9" s="4">
        <v>2.5</v>
      </c>
      <c r="G9" s="234">
        <v>40</v>
      </c>
      <c r="H9" s="23"/>
      <c r="I9" s="23"/>
      <c r="J9" s="23"/>
      <c r="K9" s="23"/>
      <c r="L9" s="23"/>
      <c r="M9" s="23"/>
    </row>
    <row r="10" spans="1:13" customFormat="1" ht="15.75" x14ac:dyDescent="0.25">
      <c r="A10" s="168" t="s">
        <v>3273</v>
      </c>
      <c r="B10" s="3">
        <v>0.6</v>
      </c>
      <c r="C10" s="234">
        <v>160</v>
      </c>
      <c r="D10" s="3">
        <v>0.9</v>
      </c>
      <c r="E10" s="234">
        <v>105</v>
      </c>
      <c r="F10" s="3">
        <v>0.3</v>
      </c>
      <c r="G10" s="234">
        <v>315</v>
      </c>
      <c r="H10" s="23"/>
      <c r="I10" s="23"/>
      <c r="J10" s="23"/>
      <c r="K10" s="23"/>
      <c r="L10" s="23"/>
      <c r="M10" s="23"/>
    </row>
    <row r="11" spans="1:13" customFormat="1" ht="15.75" x14ac:dyDescent="0.25">
      <c r="A11" s="168" t="s">
        <v>3274</v>
      </c>
      <c r="B11" s="3">
        <v>0</v>
      </c>
      <c r="C11" s="5">
        <v>3115</v>
      </c>
      <c r="D11" s="3">
        <v>0</v>
      </c>
      <c r="E11" s="5">
        <v>2347</v>
      </c>
      <c r="F11" s="3">
        <v>0</v>
      </c>
      <c r="G11" s="5">
        <v>4545</v>
      </c>
      <c r="H11" s="23"/>
      <c r="I11" s="23"/>
      <c r="J11" s="23"/>
      <c r="K11" s="23"/>
      <c r="L11" s="23"/>
      <c r="M11" s="23"/>
    </row>
    <row r="12" spans="1:13" customFormat="1" ht="15.75" x14ac:dyDescent="0.25">
      <c r="A12" s="168" t="s">
        <v>3275</v>
      </c>
      <c r="B12" s="3">
        <v>0.5</v>
      </c>
      <c r="C12" s="234">
        <v>202</v>
      </c>
      <c r="D12" s="3">
        <v>0.6</v>
      </c>
      <c r="E12" s="234">
        <v>159</v>
      </c>
      <c r="F12" s="3">
        <v>0.4</v>
      </c>
      <c r="G12" s="234">
        <v>272</v>
      </c>
      <c r="H12" s="23"/>
      <c r="I12" s="23"/>
      <c r="J12" s="23"/>
      <c r="K12" s="23"/>
      <c r="L12" s="23"/>
      <c r="M12" s="23"/>
    </row>
    <row r="13" spans="1:13" customFormat="1" ht="15.75" x14ac:dyDescent="0.25">
      <c r="A13" s="168" t="s">
        <v>3276</v>
      </c>
      <c r="B13" s="3">
        <v>0.1</v>
      </c>
      <c r="C13" s="234">
        <v>891</v>
      </c>
      <c r="D13" s="3">
        <v>0.2</v>
      </c>
      <c r="E13" s="234">
        <v>513</v>
      </c>
      <c r="F13" s="3">
        <v>0</v>
      </c>
      <c r="G13" s="5">
        <v>2890</v>
      </c>
      <c r="H13" s="23"/>
      <c r="I13" s="23"/>
      <c r="J13" s="23"/>
      <c r="K13" s="23"/>
      <c r="L13" s="23"/>
      <c r="M13" s="23"/>
    </row>
    <row r="14" spans="1:13" customFormat="1" ht="15.75" x14ac:dyDescent="0.25">
      <c r="A14" s="168" t="s">
        <v>3277</v>
      </c>
      <c r="B14" s="3">
        <v>0.9</v>
      </c>
      <c r="C14" s="234">
        <v>106</v>
      </c>
      <c r="D14" s="3">
        <v>1.1000000000000001</v>
      </c>
      <c r="E14" s="234">
        <v>90</v>
      </c>
      <c r="F14" s="3">
        <v>0.8</v>
      </c>
      <c r="G14" s="234">
        <v>126</v>
      </c>
      <c r="H14" s="23"/>
      <c r="I14" s="23"/>
      <c r="J14" s="23"/>
      <c r="K14" s="23"/>
      <c r="L14" s="23"/>
      <c r="M14" s="23"/>
    </row>
    <row r="15" spans="1:13" customFormat="1" ht="15.75" x14ac:dyDescent="0.25">
      <c r="A15" s="168" t="s">
        <v>3278</v>
      </c>
      <c r="B15" s="3">
        <v>0.9</v>
      </c>
      <c r="C15" s="234">
        <v>105</v>
      </c>
      <c r="D15" s="3">
        <v>1.2</v>
      </c>
      <c r="E15" s="234">
        <v>83</v>
      </c>
      <c r="F15" s="3">
        <v>0.7</v>
      </c>
      <c r="G15" s="234">
        <v>141</v>
      </c>
      <c r="H15" s="23"/>
      <c r="I15" s="23"/>
      <c r="J15" s="23"/>
      <c r="K15" s="23"/>
      <c r="L15" s="23"/>
      <c r="M15" s="23"/>
    </row>
    <row r="16" spans="1:13" customFormat="1" ht="15.75" x14ac:dyDescent="0.25">
      <c r="A16" s="168" t="s">
        <v>3279</v>
      </c>
      <c r="B16" s="3">
        <v>5.4</v>
      </c>
      <c r="C16" s="234">
        <v>19</v>
      </c>
      <c r="D16" s="3">
        <v>5.8</v>
      </c>
      <c r="E16" s="234">
        <v>17</v>
      </c>
      <c r="F16" s="3">
        <v>5</v>
      </c>
      <c r="G16" s="234">
        <v>20</v>
      </c>
      <c r="H16" s="23"/>
      <c r="I16" s="23"/>
      <c r="J16" s="23"/>
      <c r="K16" s="23"/>
      <c r="L16" s="23"/>
      <c r="M16" s="23"/>
    </row>
    <row r="17" spans="1:13" customFormat="1" ht="15.75" x14ac:dyDescent="0.25">
      <c r="A17" s="168" t="s">
        <v>3280</v>
      </c>
      <c r="B17" s="3">
        <v>0.4</v>
      </c>
      <c r="C17" s="234">
        <v>249</v>
      </c>
      <c r="D17" s="3">
        <v>0.5</v>
      </c>
      <c r="E17" s="234">
        <v>184</v>
      </c>
      <c r="F17" s="3">
        <v>0.3</v>
      </c>
      <c r="G17" s="234">
        <v>366</v>
      </c>
      <c r="H17" s="23"/>
      <c r="I17" s="23"/>
      <c r="J17" s="23"/>
      <c r="K17" s="23"/>
      <c r="L17" s="23"/>
      <c r="M17" s="23"/>
    </row>
    <row r="18" spans="1:13" customFormat="1" ht="15.75" x14ac:dyDescent="0.25">
      <c r="A18" s="168" t="s">
        <v>3281</v>
      </c>
      <c r="B18" s="3">
        <v>0.5</v>
      </c>
      <c r="C18" s="234">
        <v>200</v>
      </c>
      <c r="D18" s="3">
        <v>0.6</v>
      </c>
      <c r="E18" s="234">
        <v>173</v>
      </c>
      <c r="F18" s="3">
        <v>0.4</v>
      </c>
      <c r="G18" s="234">
        <v>232</v>
      </c>
      <c r="H18" s="23"/>
      <c r="I18" s="23"/>
      <c r="J18" s="23"/>
      <c r="K18" s="23"/>
      <c r="L18" s="23"/>
      <c r="M18" s="23"/>
    </row>
    <row r="19" spans="1:13" customFormat="1" ht="15.75" x14ac:dyDescent="0.25">
      <c r="A19" s="168" t="s">
        <v>3282</v>
      </c>
      <c r="B19" s="3">
        <v>0.9</v>
      </c>
      <c r="C19" s="234">
        <v>106</v>
      </c>
      <c r="D19" s="3">
        <v>1.1000000000000001</v>
      </c>
      <c r="E19" s="234">
        <v>93</v>
      </c>
      <c r="F19" s="3">
        <v>0.8</v>
      </c>
      <c r="G19" s="234">
        <v>120</v>
      </c>
      <c r="H19" s="23"/>
      <c r="I19" s="23"/>
      <c r="J19" s="23"/>
      <c r="K19" s="23"/>
      <c r="L19" s="23"/>
      <c r="M19" s="23"/>
    </row>
    <row r="20" spans="1:13" customFormat="1" ht="15.75" x14ac:dyDescent="0.25">
      <c r="A20" s="168" t="s">
        <v>3283</v>
      </c>
      <c r="B20" s="3">
        <v>0.4</v>
      </c>
      <c r="C20" s="234">
        <v>246</v>
      </c>
      <c r="D20" s="3">
        <v>0.5</v>
      </c>
      <c r="E20" s="234">
        <v>183</v>
      </c>
      <c r="F20" s="3">
        <v>0.3</v>
      </c>
      <c r="G20" s="234">
        <v>368</v>
      </c>
      <c r="H20" s="23"/>
      <c r="I20" s="23"/>
      <c r="J20" s="23"/>
      <c r="K20" s="23"/>
      <c r="L20" s="23"/>
      <c r="M20" s="23"/>
    </row>
    <row r="21" spans="1:13" customFormat="1" ht="15.75" x14ac:dyDescent="0.25">
      <c r="A21" s="168" t="s">
        <v>3284</v>
      </c>
      <c r="B21" s="182" t="s">
        <v>3285</v>
      </c>
      <c r="C21" s="234" t="s">
        <v>3286</v>
      </c>
      <c r="D21" s="182" t="s">
        <v>3287</v>
      </c>
      <c r="E21" s="234" t="s">
        <v>3288</v>
      </c>
      <c r="F21" s="3">
        <v>1</v>
      </c>
      <c r="G21" s="234">
        <v>100</v>
      </c>
      <c r="H21" s="23"/>
      <c r="I21" s="23"/>
      <c r="J21" s="23"/>
      <c r="K21" s="23"/>
      <c r="L21" s="23"/>
      <c r="M21" s="23"/>
    </row>
    <row r="22" spans="1:13" customFormat="1" ht="15.75" x14ac:dyDescent="0.25">
      <c r="A22" s="168" t="s">
        <v>3289</v>
      </c>
      <c r="B22" s="3">
        <v>1.5</v>
      </c>
      <c r="C22" s="234">
        <v>65</v>
      </c>
      <c r="D22" s="3">
        <v>1.6</v>
      </c>
      <c r="E22" s="234">
        <v>63</v>
      </c>
      <c r="F22" s="3">
        <v>1.5</v>
      </c>
      <c r="G22" s="234">
        <v>67</v>
      </c>
      <c r="H22" s="23"/>
      <c r="I22" s="23"/>
      <c r="J22" s="23"/>
      <c r="K22" s="23"/>
      <c r="L22" s="23"/>
      <c r="M22" s="23"/>
    </row>
    <row r="23" spans="1:13" customFormat="1" ht="15.75" x14ac:dyDescent="0.25">
      <c r="A23" s="168" t="s">
        <v>3290</v>
      </c>
      <c r="B23" s="182" t="s">
        <v>3291</v>
      </c>
      <c r="C23" s="234" t="s">
        <v>3292</v>
      </c>
      <c r="D23" s="3">
        <v>3.4</v>
      </c>
      <c r="E23" s="234">
        <v>29</v>
      </c>
      <c r="F23" s="182" t="s">
        <v>3293</v>
      </c>
      <c r="G23" s="234" t="s">
        <v>3294</v>
      </c>
      <c r="H23" s="23"/>
      <c r="I23" s="23"/>
      <c r="J23" s="23"/>
      <c r="K23" s="23"/>
      <c r="L23" s="23"/>
      <c r="M23" s="23"/>
    </row>
    <row r="24" spans="1:13" customFormat="1" ht="15.75" x14ac:dyDescent="0.25">
      <c r="A24" s="168" t="s">
        <v>3295</v>
      </c>
      <c r="B24" s="3">
        <v>0.6</v>
      </c>
      <c r="C24" s="234">
        <v>161</v>
      </c>
      <c r="D24" s="3">
        <v>0.8</v>
      </c>
      <c r="E24" s="234">
        <v>125</v>
      </c>
      <c r="F24" s="3">
        <v>0.5</v>
      </c>
      <c r="G24" s="234">
        <v>221</v>
      </c>
      <c r="H24" s="23"/>
      <c r="I24" s="23"/>
      <c r="J24" s="23"/>
      <c r="K24" s="23"/>
      <c r="L24" s="23"/>
      <c r="M24" s="23"/>
    </row>
    <row r="25" spans="1:13" customFormat="1" ht="15.75" x14ac:dyDescent="0.25">
      <c r="A25" s="168" t="s">
        <v>3296</v>
      </c>
      <c r="B25" s="182" t="s">
        <v>3297</v>
      </c>
      <c r="C25" s="234" t="s">
        <v>3298</v>
      </c>
      <c r="D25" s="3">
        <v>0</v>
      </c>
      <c r="E25" s="5">
        <v>5000</v>
      </c>
      <c r="F25" s="182" t="s">
        <v>3299</v>
      </c>
      <c r="G25" s="234" t="s">
        <v>3300</v>
      </c>
      <c r="H25" s="23"/>
      <c r="I25" s="23"/>
      <c r="J25" s="23"/>
      <c r="K25" s="23"/>
      <c r="L25" s="23"/>
      <c r="M25" s="23"/>
    </row>
    <row r="26" spans="1:13" customFormat="1" ht="15.75" x14ac:dyDescent="0.25">
      <c r="A26" s="168" t="s">
        <v>3301</v>
      </c>
      <c r="B26" s="3">
        <v>0.1</v>
      </c>
      <c r="C26" s="5">
        <v>1325</v>
      </c>
      <c r="D26" s="3">
        <v>0.1</v>
      </c>
      <c r="E26" s="5">
        <v>1565</v>
      </c>
      <c r="F26" s="3">
        <v>0.1</v>
      </c>
      <c r="G26" s="5">
        <v>1164</v>
      </c>
      <c r="H26" s="23"/>
      <c r="I26" s="23"/>
      <c r="J26" s="23"/>
      <c r="K26" s="23"/>
      <c r="L26" s="23"/>
      <c r="M26" s="23"/>
    </row>
    <row r="27" spans="1:13" customFormat="1" ht="15.75" x14ac:dyDescent="0.25">
      <c r="A27" s="168" t="s">
        <v>3302</v>
      </c>
      <c r="B27" s="182" t="s">
        <v>3303</v>
      </c>
      <c r="C27" s="234" t="s">
        <v>3304</v>
      </c>
      <c r="D27" s="182" t="s">
        <v>3305</v>
      </c>
      <c r="E27" s="234" t="s">
        <v>3306</v>
      </c>
      <c r="F27" s="3">
        <v>0.8</v>
      </c>
      <c r="G27" s="234">
        <v>131</v>
      </c>
      <c r="H27" s="23"/>
      <c r="I27" s="23"/>
      <c r="J27" s="23"/>
      <c r="K27" s="23"/>
      <c r="L27" s="23"/>
      <c r="M27" s="23"/>
    </row>
    <row r="28" spans="1:13" customFormat="1" ht="15.75" x14ac:dyDescent="0.25">
      <c r="A28" s="23"/>
      <c r="B28" s="240"/>
      <c r="C28" s="241"/>
      <c r="D28" s="240"/>
      <c r="E28" s="241"/>
      <c r="F28" s="6"/>
      <c r="G28" s="241"/>
      <c r="H28" s="23"/>
      <c r="I28" s="23"/>
      <c r="J28" s="23"/>
      <c r="K28" s="23"/>
      <c r="L28" s="23"/>
      <c r="M28" s="23"/>
    </row>
    <row r="29" spans="1:13" s="23" customFormat="1" ht="15.75" x14ac:dyDescent="0.25">
      <c r="A29" s="46" t="s">
        <v>61</v>
      </c>
    </row>
    <row r="30" spans="1:13" s="23" customFormat="1" ht="15.75" x14ac:dyDescent="0.25">
      <c r="A30" s="46" t="s">
        <v>5440</v>
      </c>
    </row>
    <row r="31" spans="1:13" s="23" customFormat="1" ht="15.75" x14ac:dyDescent="0.25">
      <c r="A31" s="46" t="s">
        <v>5425</v>
      </c>
    </row>
    <row r="32" spans="1:13" ht="15.75" x14ac:dyDescent="0.25">
      <c r="A32" s="23"/>
      <c r="B32" s="23"/>
      <c r="C32" s="23"/>
      <c r="D32" s="23"/>
      <c r="E32" s="23"/>
      <c r="F32" s="23"/>
      <c r="G32" s="23"/>
      <c r="H32" s="23"/>
      <c r="I32" s="23"/>
      <c r="J32" s="23"/>
      <c r="K32" s="23"/>
      <c r="L32" s="23"/>
      <c r="M32" s="23"/>
    </row>
    <row r="33" spans="1:13" ht="15.75" x14ac:dyDescent="0.25">
      <c r="A33" s="23"/>
      <c r="B33" s="23"/>
      <c r="C33" s="23"/>
      <c r="D33" s="23"/>
      <c r="E33" s="23"/>
      <c r="F33" s="23"/>
      <c r="G33" s="23"/>
      <c r="H33" s="23"/>
      <c r="I33" s="23"/>
      <c r="J33" s="23"/>
      <c r="K33" s="23"/>
      <c r="L33" s="23"/>
      <c r="M33" s="23"/>
    </row>
    <row r="34" spans="1:13" ht="15.75" x14ac:dyDescent="0.25">
      <c r="A34" s="23"/>
      <c r="B34" s="23"/>
      <c r="C34" s="23"/>
      <c r="D34" s="23"/>
      <c r="E34" s="23"/>
      <c r="F34" s="23"/>
      <c r="G34" s="23"/>
      <c r="H34" s="23"/>
      <c r="I34" s="23"/>
      <c r="J34" s="23"/>
      <c r="K34" s="23"/>
      <c r="L34" s="23"/>
      <c r="M34" s="23"/>
    </row>
    <row r="35" spans="1:13" ht="15.75" x14ac:dyDescent="0.25">
      <c r="A35" s="23"/>
      <c r="B35" s="23"/>
      <c r="C35" s="23"/>
      <c r="D35" s="23"/>
      <c r="E35" s="23"/>
      <c r="F35" s="23"/>
      <c r="G35" s="23"/>
      <c r="H35" s="23"/>
      <c r="I35" s="23"/>
      <c r="J35" s="23"/>
      <c r="K35" s="23"/>
      <c r="L35" s="23"/>
      <c r="M35" s="23"/>
    </row>
    <row r="36" spans="1:13" ht="15.75" x14ac:dyDescent="0.25">
      <c r="A36" s="23"/>
      <c r="B36" s="23"/>
      <c r="C36" s="23"/>
      <c r="D36" s="23"/>
      <c r="E36" s="23"/>
      <c r="F36" s="23"/>
      <c r="G36" s="23"/>
      <c r="H36" s="23"/>
      <c r="I36" s="23"/>
      <c r="J36" s="23"/>
      <c r="K36" s="23"/>
      <c r="L36" s="23"/>
      <c r="M36" s="23"/>
    </row>
    <row r="37" spans="1:13" ht="15.75" x14ac:dyDescent="0.25">
      <c r="A37" s="23"/>
      <c r="B37" s="23"/>
      <c r="C37" s="23"/>
      <c r="D37" s="23"/>
      <c r="E37" s="23"/>
      <c r="F37" s="23"/>
      <c r="G37" s="23"/>
      <c r="H37" s="23"/>
      <c r="I37" s="23"/>
      <c r="J37" s="23"/>
      <c r="K37" s="23"/>
      <c r="L37" s="23"/>
      <c r="M37" s="23"/>
    </row>
    <row r="38" spans="1:13" ht="15.75" x14ac:dyDescent="0.25">
      <c r="A38" s="23"/>
      <c r="B38" s="23"/>
      <c r="C38" s="23"/>
      <c r="D38" s="23"/>
      <c r="E38" s="23"/>
      <c r="F38" s="23"/>
      <c r="G38" s="23"/>
      <c r="H38" s="23"/>
      <c r="I38" s="23"/>
      <c r="J38" s="23"/>
      <c r="K38" s="23"/>
      <c r="L38" s="23"/>
      <c r="M38" s="23"/>
    </row>
    <row r="39" spans="1:13" ht="15.75" x14ac:dyDescent="0.25">
      <c r="A39" s="23"/>
      <c r="B39" s="23"/>
      <c r="C39" s="23"/>
      <c r="D39" s="23"/>
      <c r="E39" s="23"/>
      <c r="F39" s="23"/>
      <c r="G39" s="23"/>
      <c r="H39" s="23"/>
      <c r="I39" s="23"/>
      <c r="J39" s="23"/>
      <c r="K39" s="23"/>
      <c r="L39" s="23"/>
      <c r="M39" s="23"/>
    </row>
    <row r="40" spans="1:13" ht="15.75" x14ac:dyDescent="0.25">
      <c r="A40" s="23"/>
      <c r="B40" s="23"/>
      <c r="C40" s="23"/>
      <c r="D40" s="23"/>
      <c r="E40" s="23"/>
      <c r="F40" s="23"/>
      <c r="G40" s="23"/>
      <c r="H40" s="23"/>
      <c r="I40" s="23"/>
      <c r="J40" s="23"/>
      <c r="K40" s="23"/>
      <c r="L40" s="23"/>
      <c r="M40" s="23"/>
    </row>
    <row r="41" spans="1:13" ht="15.75" x14ac:dyDescent="0.25">
      <c r="A41" s="23"/>
      <c r="B41" s="23"/>
      <c r="C41" s="23"/>
      <c r="D41" s="23"/>
      <c r="E41" s="23"/>
      <c r="F41" s="23"/>
      <c r="G41" s="23"/>
      <c r="H41" s="23"/>
      <c r="I41" s="23"/>
      <c r="J41" s="23"/>
      <c r="K41" s="23"/>
      <c r="L41" s="23"/>
      <c r="M41" s="23"/>
    </row>
    <row r="42" spans="1:13" ht="15.75" x14ac:dyDescent="0.25">
      <c r="A42" s="23"/>
      <c r="B42" s="23"/>
      <c r="C42" s="23"/>
      <c r="D42" s="23"/>
      <c r="E42" s="23"/>
      <c r="F42" s="23"/>
      <c r="G42" s="23"/>
      <c r="H42" s="23"/>
      <c r="I42" s="23"/>
      <c r="J42" s="23"/>
      <c r="K42" s="23"/>
      <c r="L42" s="23"/>
      <c r="M42" s="23"/>
    </row>
    <row r="43" spans="1:13" ht="15.75" x14ac:dyDescent="0.25">
      <c r="A43" s="23"/>
      <c r="B43" s="23"/>
      <c r="C43" s="23"/>
      <c r="D43" s="23"/>
      <c r="E43" s="23"/>
      <c r="F43" s="23"/>
      <c r="G43" s="23"/>
      <c r="H43" s="23"/>
      <c r="I43" s="23"/>
      <c r="J43" s="23"/>
      <c r="K43" s="23"/>
      <c r="L43" s="23"/>
      <c r="M43" s="23"/>
    </row>
    <row r="44" spans="1:13" ht="15.75" x14ac:dyDescent="0.25">
      <c r="A44" s="23"/>
      <c r="B44" s="23"/>
      <c r="C44" s="23"/>
      <c r="D44" s="23"/>
      <c r="E44" s="23"/>
      <c r="F44" s="23"/>
      <c r="G44" s="23"/>
      <c r="H44" s="23"/>
      <c r="I44" s="23"/>
      <c r="J44" s="23"/>
      <c r="K44" s="23"/>
      <c r="L44" s="23"/>
      <c r="M44" s="23"/>
    </row>
    <row r="45" spans="1:13" ht="15.75" x14ac:dyDescent="0.25">
      <c r="A45" s="23"/>
      <c r="B45" s="23"/>
      <c r="C45" s="23"/>
      <c r="D45" s="23"/>
      <c r="E45" s="23"/>
      <c r="F45" s="23"/>
      <c r="G45" s="23"/>
      <c r="H45" s="23"/>
      <c r="I45" s="23"/>
      <c r="J45" s="23"/>
      <c r="K45" s="23"/>
      <c r="L45" s="23"/>
      <c r="M45" s="23"/>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B3CD-AACE-4EF6-86EB-F088AAE2193B}">
  <sheetPr codeName="Sheet16"/>
  <dimension ref="A1:M51"/>
  <sheetViews>
    <sheetView workbookViewId="0"/>
  </sheetViews>
  <sheetFormatPr defaultRowHeight="15" x14ac:dyDescent="0.25"/>
  <cols>
    <col min="1" max="1" width="23.7109375" customWidth="1"/>
    <col min="2" max="13" width="12.85546875" customWidth="1"/>
  </cols>
  <sheetData>
    <row r="1" spans="1:13" ht="15.75" x14ac:dyDescent="0.25">
      <c r="A1" s="26" t="s">
        <v>5387</v>
      </c>
      <c r="B1" s="23"/>
      <c r="C1" s="23"/>
      <c r="D1" s="23"/>
      <c r="E1" s="23"/>
      <c r="F1" s="23"/>
      <c r="G1" s="23"/>
      <c r="H1" s="23"/>
      <c r="I1" s="23"/>
      <c r="J1" s="23"/>
      <c r="K1" s="23"/>
      <c r="L1" s="23"/>
      <c r="M1" s="23"/>
    </row>
    <row r="2" spans="1:13" ht="15.75" x14ac:dyDescent="0.25">
      <c r="A2" s="23"/>
      <c r="B2" s="23"/>
      <c r="C2" s="23"/>
      <c r="D2" s="23"/>
      <c r="E2" s="23"/>
      <c r="F2" s="23"/>
      <c r="G2" s="23"/>
      <c r="H2" s="23"/>
      <c r="I2" s="23"/>
      <c r="J2" s="23"/>
      <c r="K2" s="23"/>
      <c r="L2" s="23"/>
      <c r="M2" s="23"/>
    </row>
    <row r="3" spans="1:13" ht="82.9" customHeight="1" x14ac:dyDescent="0.25">
      <c r="A3" s="235" t="s">
        <v>3307</v>
      </c>
      <c r="B3" s="236" t="s">
        <v>1081</v>
      </c>
      <c r="C3" s="236" t="s">
        <v>1082</v>
      </c>
      <c r="D3" s="236" t="s">
        <v>1083</v>
      </c>
      <c r="E3" s="236" t="s">
        <v>1084</v>
      </c>
      <c r="F3" s="236" t="s">
        <v>1085</v>
      </c>
      <c r="G3" s="236" t="s">
        <v>1086</v>
      </c>
      <c r="H3" s="236" t="s">
        <v>1087</v>
      </c>
      <c r="I3" s="236" t="s">
        <v>1088</v>
      </c>
      <c r="J3" s="236" t="s">
        <v>1089</v>
      </c>
      <c r="K3" s="236" t="s">
        <v>1090</v>
      </c>
      <c r="L3" s="236" t="s">
        <v>1091</v>
      </c>
      <c r="M3" s="236" t="s">
        <v>1092</v>
      </c>
    </row>
    <row r="4" spans="1:13" ht="15.75" x14ac:dyDescent="0.25">
      <c r="A4" s="174" t="s">
        <v>3308</v>
      </c>
      <c r="B4" s="159">
        <v>30054</v>
      </c>
      <c r="C4" s="237">
        <v>100</v>
      </c>
      <c r="D4" s="237">
        <v>176.7</v>
      </c>
      <c r="E4" s="237" t="s">
        <v>1093</v>
      </c>
      <c r="F4" s="159">
        <v>15811</v>
      </c>
      <c r="G4" s="237">
        <v>100</v>
      </c>
      <c r="H4" s="237">
        <v>208.1</v>
      </c>
      <c r="I4" s="237" t="s">
        <v>1094</v>
      </c>
      <c r="J4" s="159">
        <v>14243</v>
      </c>
      <c r="K4" s="237">
        <v>100</v>
      </c>
      <c r="L4" s="237">
        <v>153.80000000000001</v>
      </c>
      <c r="M4" s="237" t="s">
        <v>1095</v>
      </c>
    </row>
    <row r="5" spans="1:13" ht="15.75" x14ac:dyDescent="0.25">
      <c r="A5" s="197" t="s">
        <v>3309</v>
      </c>
      <c r="B5" s="10">
        <v>825</v>
      </c>
      <c r="C5" s="182">
        <v>2.7450588939908167</v>
      </c>
      <c r="D5" s="182">
        <v>4.7</v>
      </c>
      <c r="E5" s="182" t="s">
        <v>1096</v>
      </c>
      <c r="F5" s="10">
        <v>602</v>
      </c>
      <c r="G5" s="182">
        <v>3.8074758079817848</v>
      </c>
      <c r="H5" s="182">
        <v>8.1999999999999993</v>
      </c>
      <c r="I5" s="182" t="s">
        <v>1097</v>
      </c>
      <c r="J5" s="10">
        <v>223</v>
      </c>
      <c r="K5" s="182">
        <v>1.565681387348171</v>
      </c>
      <c r="L5" s="182">
        <v>2.2000000000000002</v>
      </c>
      <c r="M5" s="182" t="s">
        <v>109</v>
      </c>
    </row>
    <row r="6" spans="1:13" ht="15.75" x14ac:dyDescent="0.25">
      <c r="A6" s="221" t="s">
        <v>3310</v>
      </c>
      <c r="B6" s="10">
        <v>917</v>
      </c>
      <c r="C6" s="182">
        <v>3.0511745524722169</v>
      </c>
      <c r="D6" s="182">
        <v>5.6</v>
      </c>
      <c r="E6" s="182" t="s">
        <v>1098</v>
      </c>
      <c r="F6" s="10">
        <v>534</v>
      </c>
      <c r="G6" s="182">
        <v>3.3773954841566001</v>
      </c>
      <c r="H6" s="182">
        <v>7</v>
      </c>
      <c r="I6" s="182" t="s">
        <v>1099</v>
      </c>
      <c r="J6" s="10">
        <v>383</v>
      </c>
      <c r="K6" s="182">
        <v>2.6890402302885628</v>
      </c>
      <c r="L6" s="182">
        <v>4.4000000000000004</v>
      </c>
      <c r="M6" s="182" t="s">
        <v>1100</v>
      </c>
    </row>
    <row r="7" spans="1:13" ht="15.75" x14ac:dyDescent="0.25">
      <c r="A7" s="221" t="s">
        <v>3311</v>
      </c>
      <c r="B7" s="10" t="s">
        <v>3312</v>
      </c>
      <c r="C7" s="182" t="s">
        <v>3313</v>
      </c>
      <c r="D7" s="10" t="s">
        <v>3314</v>
      </c>
      <c r="E7" s="10" t="s">
        <v>3315</v>
      </c>
      <c r="F7" s="10" t="s">
        <v>3316</v>
      </c>
      <c r="G7" s="182" t="s">
        <v>3317</v>
      </c>
      <c r="H7" s="10" t="s">
        <v>3318</v>
      </c>
      <c r="I7" s="10" t="s">
        <v>3319</v>
      </c>
      <c r="J7" s="10">
        <v>1958</v>
      </c>
      <c r="K7" s="182">
        <v>13.747103840483044</v>
      </c>
      <c r="L7" s="182">
        <v>22</v>
      </c>
      <c r="M7" s="182" t="s">
        <v>1101</v>
      </c>
    </row>
    <row r="8" spans="1:13" ht="15.75" x14ac:dyDescent="0.25">
      <c r="A8" s="221" t="s">
        <v>3320</v>
      </c>
      <c r="B8" s="10" t="s">
        <v>3321</v>
      </c>
      <c r="C8" s="182" t="s">
        <v>3322</v>
      </c>
      <c r="D8" s="10" t="s">
        <v>3323</v>
      </c>
      <c r="E8" s="10" t="s">
        <v>3324</v>
      </c>
      <c r="F8" s="10" t="s">
        <v>3325</v>
      </c>
      <c r="G8" s="182" t="s">
        <v>3326</v>
      </c>
      <c r="H8" s="10" t="s">
        <v>3327</v>
      </c>
      <c r="I8" s="10" t="s">
        <v>3328</v>
      </c>
      <c r="J8" s="10">
        <v>155</v>
      </c>
      <c r="K8" s="182">
        <v>1.0882538790985046</v>
      </c>
      <c r="L8" s="182">
        <v>1.9</v>
      </c>
      <c r="M8" s="182" t="s">
        <v>1102</v>
      </c>
    </row>
    <row r="9" spans="1:13" ht="15.75" x14ac:dyDescent="0.25">
      <c r="A9" s="221" t="s">
        <v>3329</v>
      </c>
      <c r="B9" s="10">
        <v>3101</v>
      </c>
      <c r="C9" s="182">
        <v>10.318094097291542</v>
      </c>
      <c r="D9" s="182">
        <v>18.3</v>
      </c>
      <c r="E9" s="182" t="s">
        <v>1103</v>
      </c>
      <c r="F9" s="10">
        <v>1649</v>
      </c>
      <c r="G9" s="182">
        <v>10.429447852760736</v>
      </c>
      <c r="H9" s="182">
        <v>22</v>
      </c>
      <c r="I9" s="182" t="s">
        <v>1104</v>
      </c>
      <c r="J9" s="10">
        <v>1452</v>
      </c>
      <c r="K9" s="182">
        <v>10.194481499684056</v>
      </c>
      <c r="L9" s="182">
        <v>15.4</v>
      </c>
      <c r="M9" s="182" t="s">
        <v>1105</v>
      </c>
    </row>
    <row r="10" spans="1:13" ht="15.75" x14ac:dyDescent="0.25">
      <c r="A10" s="221" t="s">
        <v>3330</v>
      </c>
      <c r="B10" s="10">
        <v>845</v>
      </c>
      <c r="C10" s="182">
        <v>2.8116057762693818</v>
      </c>
      <c r="D10" s="182">
        <v>5</v>
      </c>
      <c r="E10" s="182" t="s">
        <v>1106</v>
      </c>
      <c r="F10" s="10">
        <v>653</v>
      </c>
      <c r="G10" s="182">
        <v>4.1300360508506735</v>
      </c>
      <c r="H10" s="182">
        <v>8.4</v>
      </c>
      <c r="I10" s="182" t="s">
        <v>1107</v>
      </c>
      <c r="J10" s="10">
        <v>192</v>
      </c>
      <c r="K10" s="182">
        <v>1.3480306115284701</v>
      </c>
      <c r="L10" s="182">
        <v>2.1</v>
      </c>
      <c r="M10" s="182" t="s">
        <v>1108</v>
      </c>
    </row>
    <row r="11" spans="1:13" ht="15.75" x14ac:dyDescent="0.25">
      <c r="A11" s="221" t="s">
        <v>3331</v>
      </c>
      <c r="B11" s="10">
        <v>45</v>
      </c>
      <c r="C11" s="182">
        <v>0.14973048512677181</v>
      </c>
      <c r="D11" s="182">
        <v>0.3</v>
      </c>
      <c r="E11" s="182" t="s">
        <v>1109</v>
      </c>
      <c r="F11" s="10">
        <v>32</v>
      </c>
      <c r="G11" s="182">
        <v>0.20239074062361645</v>
      </c>
      <c r="H11" s="182">
        <v>0.4</v>
      </c>
      <c r="I11" s="182" t="s">
        <v>482</v>
      </c>
      <c r="J11" s="10">
        <v>13</v>
      </c>
      <c r="K11" s="182">
        <v>9.1272905988906833E-2</v>
      </c>
      <c r="L11" s="182">
        <v>0.1</v>
      </c>
      <c r="M11" s="182" t="s">
        <v>341</v>
      </c>
    </row>
    <row r="12" spans="1:13" ht="15.75" x14ac:dyDescent="0.25">
      <c r="A12" s="221" t="s">
        <v>3332</v>
      </c>
      <c r="B12" s="10">
        <v>605</v>
      </c>
      <c r="C12" s="182">
        <v>2.0130431889265989</v>
      </c>
      <c r="D12" s="182">
        <v>3.5</v>
      </c>
      <c r="E12" s="182" t="s">
        <v>1110</v>
      </c>
      <c r="F12" s="10">
        <v>387</v>
      </c>
      <c r="G12" s="182">
        <v>2.4476630194168618</v>
      </c>
      <c r="H12" s="182">
        <v>5.0999999999999996</v>
      </c>
      <c r="I12" s="182" t="s">
        <v>219</v>
      </c>
      <c r="J12" s="10">
        <v>218</v>
      </c>
      <c r="K12" s="182">
        <v>1.5305764235062838</v>
      </c>
      <c r="L12" s="182">
        <v>2.2999999999999998</v>
      </c>
      <c r="M12" s="182" t="s">
        <v>1111</v>
      </c>
    </row>
    <row r="13" spans="1:13" ht="15.75" x14ac:dyDescent="0.25">
      <c r="A13" s="221" t="s">
        <v>3333</v>
      </c>
      <c r="B13" s="10">
        <v>157</v>
      </c>
      <c r="C13" s="182">
        <v>0.52239302588673719</v>
      </c>
      <c r="D13" s="182">
        <v>0.9</v>
      </c>
      <c r="E13" s="182" t="s">
        <v>1112</v>
      </c>
      <c r="F13" s="10">
        <v>134</v>
      </c>
      <c r="G13" s="182">
        <v>0.84751122636139398</v>
      </c>
      <c r="H13" s="182">
        <v>1.7</v>
      </c>
      <c r="I13" s="182" t="s">
        <v>1113</v>
      </c>
      <c r="J13" s="10">
        <v>23</v>
      </c>
      <c r="K13" s="182">
        <v>0.16148283367268132</v>
      </c>
      <c r="L13" s="182">
        <v>0.2</v>
      </c>
      <c r="M13" s="182" t="s">
        <v>3334</v>
      </c>
    </row>
    <row r="14" spans="1:13" ht="15.75" x14ac:dyDescent="0.25">
      <c r="A14" s="221" t="s">
        <v>3335</v>
      </c>
      <c r="B14" s="10">
        <v>1125</v>
      </c>
      <c r="C14" s="182">
        <v>3.7432621281692953</v>
      </c>
      <c r="D14" s="182">
        <v>6.6</v>
      </c>
      <c r="E14" s="182" t="s">
        <v>1114</v>
      </c>
      <c r="F14" s="10">
        <v>638</v>
      </c>
      <c r="G14" s="182">
        <v>4.0351653911833534</v>
      </c>
      <c r="H14" s="182">
        <v>8.5</v>
      </c>
      <c r="I14" s="182" t="s">
        <v>1115</v>
      </c>
      <c r="J14" s="10">
        <v>487</v>
      </c>
      <c r="K14" s="182">
        <v>3.4192234781998176</v>
      </c>
      <c r="L14" s="182">
        <v>5.0999999999999996</v>
      </c>
      <c r="M14" s="182" t="s">
        <v>1116</v>
      </c>
    </row>
    <row r="15" spans="1:13" ht="15.75" x14ac:dyDescent="0.25">
      <c r="A15" s="221" t="s">
        <v>3336</v>
      </c>
      <c r="B15" s="10">
        <v>1312</v>
      </c>
      <c r="C15" s="182">
        <v>4.3654754774738809</v>
      </c>
      <c r="D15" s="182">
        <v>7.7</v>
      </c>
      <c r="E15" s="182" t="s">
        <v>1117</v>
      </c>
      <c r="F15" s="10">
        <v>812</v>
      </c>
      <c r="G15" s="182">
        <v>5.1356650433242681</v>
      </c>
      <c r="H15" s="182">
        <v>10.5</v>
      </c>
      <c r="I15" s="182" t="s">
        <v>1118</v>
      </c>
      <c r="J15" s="10">
        <v>500</v>
      </c>
      <c r="K15" s="182">
        <v>3.5104963841887242</v>
      </c>
      <c r="L15" s="182">
        <v>5.4</v>
      </c>
      <c r="M15" s="182" t="s">
        <v>1119</v>
      </c>
    </row>
    <row r="16" spans="1:13" ht="15.75" x14ac:dyDescent="0.25">
      <c r="A16" s="221" t="s">
        <v>3337</v>
      </c>
      <c r="B16" s="10">
        <v>6692</v>
      </c>
      <c r="C16" s="182">
        <v>22.266586810407933</v>
      </c>
      <c r="D16" s="182">
        <v>38.799999999999997</v>
      </c>
      <c r="E16" s="182" t="s">
        <v>1120</v>
      </c>
      <c r="F16" s="10">
        <v>3445</v>
      </c>
      <c r="G16" s="182">
        <v>21.788628170261209</v>
      </c>
      <c r="H16" s="182">
        <v>44.2</v>
      </c>
      <c r="I16" s="182" t="s">
        <v>1121</v>
      </c>
      <c r="J16" s="10">
        <v>3247</v>
      </c>
      <c r="K16" s="182">
        <v>22.797163518921575</v>
      </c>
      <c r="L16" s="182">
        <v>34.700000000000003</v>
      </c>
      <c r="M16" s="182" t="s">
        <v>1122</v>
      </c>
    </row>
    <row r="17" spans="1:13" ht="15.75" x14ac:dyDescent="0.25">
      <c r="A17" s="221" t="s">
        <v>3338</v>
      </c>
      <c r="B17" s="10">
        <v>523</v>
      </c>
      <c r="C17" s="182">
        <v>1.7402009715844813</v>
      </c>
      <c r="D17" s="182">
        <v>3.1</v>
      </c>
      <c r="E17" s="182" t="s">
        <v>1123</v>
      </c>
      <c r="F17" s="10">
        <v>350</v>
      </c>
      <c r="G17" s="182">
        <v>2.2136487255708053</v>
      </c>
      <c r="H17" s="182">
        <v>4.5999999999999996</v>
      </c>
      <c r="I17" s="182" t="s">
        <v>1124</v>
      </c>
      <c r="J17" s="10">
        <v>173</v>
      </c>
      <c r="K17" s="182">
        <v>1.2146317489292986</v>
      </c>
      <c r="L17" s="182">
        <v>1.9</v>
      </c>
      <c r="M17" s="182" t="s">
        <v>3339</v>
      </c>
    </row>
    <row r="18" spans="1:13" ht="15.75" x14ac:dyDescent="0.25">
      <c r="A18" s="221" t="s">
        <v>3340</v>
      </c>
      <c r="B18" s="10">
        <v>561</v>
      </c>
      <c r="C18" s="182">
        <v>1.8666400479137553</v>
      </c>
      <c r="D18" s="182">
        <v>3.2</v>
      </c>
      <c r="E18" s="182" t="s">
        <v>1125</v>
      </c>
      <c r="F18" s="10">
        <v>327</v>
      </c>
      <c r="G18" s="182">
        <v>2.0681803807475809</v>
      </c>
      <c r="H18" s="182">
        <v>4.3</v>
      </c>
      <c r="I18" s="182" t="s">
        <v>1126</v>
      </c>
      <c r="J18" s="10">
        <v>234</v>
      </c>
      <c r="K18" s="182">
        <v>1.6429123078003229</v>
      </c>
      <c r="L18" s="182">
        <v>2.4</v>
      </c>
      <c r="M18" s="182" t="s">
        <v>129</v>
      </c>
    </row>
    <row r="19" spans="1:13" ht="15.75" x14ac:dyDescent="0.25">
      <c r="A19" s="221" t="s">
        <v>3341</v>
      </c>
      <c r="B19" s="10">
        <v>1158</v>
      </c>
      <c r="C19" s="182">
        <v>3.8530644839289279</v>
      </c>
      <c r="D19" s="182">
        <v>6.8</v>
      </c>
      <c r="E19" s="182" t="s">
        <v>1127</v>
      </c>
      <c r="F19" s="10">
        <v>619</v>
      </c>
      <c r="G19" s="182">
        <v>3.9149958889380811</v>
      </c>
      <c r="H19" s="182">
        <v>8.1999999999999993</v>
      </c>
      <c r="I19" s="182" t="s">
        <v>1128</v>
      </c>
      <c r="J19" s="10">
        <v>539</v>
      </c>
      <c r="K19" s="182">
        <v>3.7843151021554453</v>
      </c>
      <c r="L19" s="182">
        <v>5.6</v>
      </c>
      <c r="M19" s="182" t="s">
        <v>1129</v>
      </c>
    </row>
    <row r="20" spans="1:13" ht="15.75" x14ac:dyDescent="0.25">
      <c r="A20" s="221" t="s">
        <v>3342</v>
      </c>
      <c r="B20" s="10">
        <v>572</v>
      </c>
      <c r="C20" s="182">
        <v>1.9032408331669661</v>
      </c>
      <c r="D20" s="182">
        <v>3.4</v>
      </c>
      <c r="E20" s="182" t="s">
        <v>1130</v>
      </c>
      <c r="F20" s="10">
        <v>387</v>
      </c>
      <c r="G20" s="182">
        <v>2.4476630194168618</v>
      </c>
      <c r="H20" s="182">
        <v>4.9000000000000004</v>
      </c>
      <c r="I20" s="182" t="s">
        <v>1131</v>
      </c>
      <c r="J20" s="10">
        <v>185</v>
      </c>
      <c r="K20" s="182">
        <v>1.2988836621498281</v>
      </c>
      <c r="L20" s="182">
        <v>2</v>
      </c>
      <c r="M20" s="182" t="s">
        <v>1132</v>
      </c>
    </row>
    <row r="21" spans="1:13" ht="15.75" x14ac:dyDescent="0.25">
      <c r="A21" s="221" t="s">
        <v>3343</v>
      </c>
      <c r="B21" s="10" t="s">
        <v>3344</v>
      </c>
      <c r="C21" s="182" t="s">
        <v>3345</v>
      </c>
      <c r="D21" s="10" t="s">
        <v>3346</v>
      </c>
      <c r="E21" s="10" t="s">
        <v>3347</v>
      </c>
      <c r="F21" s="10" t="s">
        <v>3348</v>
      </c>
      <c r="G21" s="182" t="s">
        <v>3349</v>
      </c>
      <c r="H21" s="10" t="s">
        <v>3350</v>
      </c>
      <c r="I21" s="10" t="s">
        <v>3351</v>
      </c>
      <c r="J21" s="10">
        <v>695</v>
      </c>
      <c r="K21" s="182">
        <v>4.879589974022327</v>
      </c>
      <c r="L21" s="182">
        <v>7.8</v>
      </c>
      <c r="M21" s="182" t="s">
        <v>1133</v>
      </c>
    </row>
    <row r="22" spans="1:13" ht="15.75" x14ac:dyDescent="0.25">
      <c r="A22" s="221" t="s">
        <v>3352</v>
      </c>
      <c r="B22" s="10">
        <v>1998</v>
      </c>
      <c r="C22" s="182">
        <v>6.6480335396286687</v>
      </c>
      <c r="D22" s="182">
        <v>11.7</v>
      </c>
      <c r="E22" s="182" t="s">
        <v>1134</v>
      </c>
      <c r="F22" s="10">
        <v>1047</v>
      </c>
      <c r="G22" s="182">
        <v>6.6219720447789507</v>
      </c>
      <c r="H22" s="182">
        <v>13.6</v>
      </c>
      <c r="I22" s="182" t="s">
        <v>1135</v>
      </c>
      <c r="J22" s="10">
        <v>951</v>
      </c>
      <c r="K22" s="182">
        <v>6.6769641227269538</v>
      </c>
      <c r="L22" s="182">
        <v>10.1</v>
      </c>
      <c r="M22" s="182" t="s">
        <v>1136</v>
      </c>
    </row>
    <row r="23" spans="1:13" ht="15.75" x14ac:dyDescent="0.25">
      <c r="A23" s="221" t="s">
        <v>3353</v>
      </c>
      <c r="B23" s="10" t="s">
        <v>3354</v>
      </c>
      <c r="C23" s="182" t="s">
        <v>3355</v>
      </c>
      <c r="D23" s="10" t="s">
        <v>3356</v>
      </c>
      <c r="E23" s="10" t="s">
        <v>3357</v>
      </c>
      <c r="F23" s="10">
        <v>1711</v>
      </c>
      <c r="G23" s="182">
        <v>10.821579912718992</v>
      </c>
      <c r="H23" s="182">
        <v>23.3</v>
      </c>
      <c r="I23" s="182" t="s">
        <v>1137</v>
      </c>
      <c r="J23" s="10" t="s">
        <v>3358</v>
      </c>
      <c r="K23" s="182" t="s">
        <v>3359</v>
      </c>
      <c r="L23" s="10" t="s">
        <v>3360</v>
      </c>
      <c r="M23" s="10" t="s">
        <v>3361</v>
      </c>
    </row>
    <row r="24" spans="1:13" ht="15.75" x14ac:dyDescent="0.25">
      <c r="A24" s="221" t="s">
        <v>3362</v>
      </c>
      <c r="B24" s="10">
        <v>790</v>
      </c>
      <c r="C24" s="182">
        <v>2.6286018500033275</v>
      </c>
      <c r="D24" s="182">
        <v>4.7</v>
      </c>
      <c r="E24" s="182" t="s">
        <v>1138</v>
      </c>
      <c r="F24" s="10">
        <v>510</v>
      </c>
      <c r="G24" s="182">
        <v>3.2256024286888874</v>
      </c>
      <c r="H24" s="182">
        <v>6.8</v>
      </c>
      <c r="I24" s="182" t="s">
        <v>1139</v>
      </c>
      <c r="J24" s="10">
        <v>280</v>
      </c>
      <c r="K24" s="182">
        <v>1.9658779751456856</v>
      </c>
      <c r="L24" s="182">
        <v>3</v>
      </c>
      <c r="M24" s="182" t="s">
        <v>1140</v>
      </c>
    </row>
    <row r="25" spans="1:13" ht="15.75" x14ac:dyDescent="0.25">
      <c r="A25" s="221" t="s">
        <v>3363</v>
      </c>
      <c r="B25" s="10" t="s">
        <v>3364</v>
      </c>
      <c r="C25" s="182" t="s">
        <v>3365</v>
      </c>
      <c r="D25" s="10" t="s">
        <v>3366</v>
      </c>
      <c r="E25" s="10" t="s">
        <v>3367</v>
      </c>
      <c r="F25" s="10">
        <v>24</v>
      </c>
      <c r="G25" s="182">
        <v>0.15179305546771235</v>
      </c>
      <c r="H25" s="182">
        <v>0.4</v>
      </c>
      <c r="I25" s="182" t="s">
        <v>347</v>
      </c>
      <c r="J25" s="10" t="s">
        <v>3368</v>
      </c>
      <c r="K25" s="182" t="s">
        <v>3369</v>
      </c>
      <c r="L25" s="10" t="s">
        <v>3370</v>
      </c>
      <c r="M25" s="10" t="s">
        <v>3371</v>
      </c>
    </row>
    <row r="26" spans="1:13" ht="15.75" x14ac:dyDescent="0.25">
      <c r="A26" s="221" t="s">
        <v>3372</v>
      </c>
      <c r="B26" s="10">
        <v>82</v>
      </c>
      <c r="C26" s="182">
        <v>0.27284221734211755</v>
      </c>
      <c r="D26" s="182">
        <v>0.5</v>
      </c>
      <c r="E26" s="182" t="s">
        <v>1141</v>
      </c>
      <c r="F26" s="10">
        <v>42</v>
      </c>
      <c r="G26" s="182">
        <v>0.26563784706849664</v>
      </c>
      <c r="H26" s="182">
        <v>0.6</v>
      </c>
      <c r="I26" s="182" t="s">
        <v>1142</v>
      </c>
      <c r="J26" s="10">
        <v>40</v>
      </c>
      <c r="K26" s="182">
        <v>0.28083971073509795</v>
      </c>
      <c r="L26" s="182">
        <v>0.4</v>
      </c>
      <c r="M26" s="182" t="s">
        <v>3373</v>
      </c>
    </row>
    <row r="27" spans="1:13" ht="15.75" x14ac:dyDescent="0.25">
      <c r="A27" s="221" t="s">
        <v>3374</v>
      </c>
      <c r="B27" s="10" t="s">
        <v>3375</v>
      </c>
      <c r="C27" s="182" t="s">
        <v>3376</v>
      </c>
      <c r="D27" s="10" t="s">
        <v>3377</v>
      </c>
      <c r="E27" s="10" t="s">
        <v>3378</v>
      </c>
      <c r="F27" s="10" t="s">
        <v>3379</v>
      </c>
      <c r="G27" s="182" t="s">
        <v>3380</v>
      </c>
      <c r="H27" s="10" t="s">
        <v>3381</v>
      </c>
      <c r="I27" s="10" t="s">
        <v>3382</v>
      </c>
      <c r="J27" s="10">
        <v>572</v>
      </c>
      <c r="K27" s="182">
        <v>4.0160078635119012</v>
      </c>
      <c r="L27" s="182">
        <v>6.3</v>
      </c>
      <c r="M27" s="182" t="s">
        <v>1143</v>
      </c>
    </row>
    <row r="28" spans="1:13" ht="15.75" x14ac:dyDescent="0.25">
      <c r="A28" s="23"/>
      <c r="B28" s="23"/>
      <c r="C28" s="23"/>
      <c r="D28" s="23"/>
      <c r="E28" s="23"/>
      <c r="F28" s="23"/>
      <c r="G28" s="23"/>
      <c r="H28" s="23"/>
      <c r="I28" s="23"/>
      <c r="J28" s="23"/>
      <c r="K28" s="23"/>
      <c r="L28" s="23"/>
      <c r="M28" s="23"/>
    </row>
    <row r="29" spans="1:13" ht="15.75" x14ac:dyDescent="0.25">
      <c r="A29" s="46" t="s">
        <v>3383</v>
      </c>
      <c r="B29" s="23"/>
      <c r="C29" s="23"/>
      <c r="D29" s="23"/>
      <c r="E29" s="23"/>
      <c r="F29" s="23"/>
      <c r="G29" s="23"/>
      <c r="H29" s="23"/>
      <c r="I29" s="23"/>
      <c r="J29" s="23"/>
      <c r="K29" s="23"/>
      <c r="L29" s="23"/>
      <c r="M29" s="23"/>
    </row>
    <row r="30" spans="1:13" ht="15.75" x14ac:dyDescent="0.25">
      <c r="A30" s="47" t="s">
        <v>3384</v>
      </c>
      <c r="B30" s="23"/>
      <c r="C30" s="23"/>
      <c r="D30" s="23"/>
      <c r="E30" s="23"/>
      <c r="F30" s="23"/>
      <c r="G30" s="23"/>
      <c r="H30" s="23"/>
      <c r="I30" s="23"/>
      <c r="J30" s="23"/>
      <c r="K30" s="23"/>
      <c r="L30" s="23"/>
      <c r="M30" s="23"/>
    </row>
    <row r="31" spans="1:13" ht="15.75" x14ac:dyDescent="0.25">
      <c r="A31" s="47" t="s">
        <v>1144</v>
      </c>
      <c r="B31" s="23"/>
      <c r="C31" s="23"/>
      <c r="D31" s="23"/>
      <c r="E31" s="23"/>
      <c r="F31" s="23"/>
      <c r="G31" s="23"/>
      <c r="H31" s="23"/>
      <c r="I31" s="23"/>
      <c r="J31" s="23"/>
      <c r="K31" s="23"/>
      <c r="L31" s="23"/>
      <c r="M31" s="23"/>
    </row>
    <row r="32" spans="1:13" ht="15.75" x14ac:dyDescent="0.25">
      <c r="A32" s="47" t="s">
        <v>3385</v>
      </c>
      <c r="B32" s="23"/>
      <c r="C32" s="23"/>
      <c r="D32" s="23"/>
      <c r="E32" s="23"/>
      <c r="F32" s="23"/>
      <c r="G32" s="23"/>
      <c r="H32" s="23"/>
      <c r="I32" s="23"/>
      <c r="J32" s="23"/>
      <c r="K32" s="23"/>
      <c r="L32" s="23"/>
      <c r="M32" s="23"/>
    </row>
    <row r="33" spans="1:13" ht="15.75" x14ac:dyDescent="0.25">
      <c r="A33" s="55" t="s">
        <v>5368</v>
      </c>
      <c r="B33" s="23"/>
      <c r="C33" s="23"/>
      <c r="D33" s="23"/>
      <c r="E33" s="23"/>
      <c r="F33" s="23"/>
      <c r="G33" s="23"/>
      <c r="H33" s="23"/>
      <c r="I33" s="23"/>
      <c r="J33" s="23"/>
      <c r="K33" s="23"/>
      <c r="L33" s="23"/>
      <c r="M33" s="23"/>
    </row>
    <row r="34" spans="1:13" ht="15.75" x14ac:dyDescent="0.25">
      <c r="A34" s="48" t="s">
        <v>3386</v>
      </c>
      <c r="B34" s="23"/>
      <c r="C34" s="23"/>
      <c r="D34" s="23"/>
      <c r="E34" s="23"/>
      <c r="F34" s="23"/>
      <c r="G34" s="23"/>
      <c r="H34" s="23"/>
      <c r="I34" s="23"/>
      <c r="J34" s="23"/>
      <c r="K34" s="23"/>
      <c r="L34" s="23"/>
      <c r="M34" s="23"/>
    </row>
    <row r="35" spans="1:13" ht="15.75" x14ac:dyDescent="0.25">
      <c r="A35" s="46" t="s">
        <v>5440</v>
      </c>
      <c r="B35" s="23"/>
      <c r="C35" s="23"/>
      <c r="D35" s="23"/>
      <c r="E35" s="23"/>
      <c r="F35" s="23"/>
      <c r="G35" s="23"/>
      <c r="H35" s="23"/>
      <c r="I35" s="23"/>
      <c r="J35" s="23"/>
      <c r="K35" s="23"/>
      <c r="L35" s="23"/>
      <c r="M35" s="23"/>
    </row>
    <row r="36" spans="1:13" ht="15.75" x14ac:dyDescent="0.25">
      <c r="A36" s="46" t="s">
        <v>3387</v>
      </c>
      <c r="B36" s="23"/>
      <c r="C36" s="23"/>
      <c r="D36" s="23"/>
      <c r="E36" s="23"/>
      <c r="F36" s="23"/>
      <c r="G36" s="23"/>
      <c r="H36" s="23"/>
      <c r="I36" s="23"/>
      <c r="J36" s="23"/>
      <c r="K36" s="23"/>
      <c r="L36" s="23"/>
      <c r="M36" s="23"/>
    </row>
    <row r="37" spans="1:13" ht="15.75" x14ac:dyDescent="0.25">
      <c r="A37" s="23"/>
      <c r="B37" s="23"/>
      <c r="C37" s="23"/>
      <c r="D37" s="23"/>
      <c r="E37" s="23"/>
      <c r="F37" s="23"/>
      <c r="G37" s="23"/>
      <c r="H37" s="23"/>
      <c r="I37" s="23"/>
      <c r="J37" s="23"/>
      <c r="K37" s="23"/>
      <c r="L37" s="23"/>
      <c r="M37" s="23"/>
    </row>
    <row r="38" spans="1:13" ht="15.75" x14ac:dyDescent="0.25">
      <c r="A38" s="23"/>
      <c r="B38" s="23"/>
      <c r="C38" s="23"/>
      <c r="D38" s="23"/>
      <c r="E38" s="23"/>
      <c r="F38" s="23"/>
      <c r="G38" s="23"/>
      <c r="H38" s="23"/>
      <c r="I38" s="23"/>
      <c r="J38" s="23"/>
      <c r="K38" s="23"/>
      <c r="L38" s="23"/>
      <c r="M38" s="23"/>
    </row>
    <row r="39" spans="1:13" ht="15.75" x14ac:dyDescent="0.25">
      <c r="A39" s="23"/>
      <c r="B39" s="23"/>
      <c r="C39" s="23"/>
      <c r="D39" s="23"/>
      <c r="E39" s="23"/>
      <c r="F39" s="23"/>
      <c r="G39" s="23"/>
      <c r="H39" s="23"/>
      <c r="I39" s="23"/>
      <c r="J39" s="23"/>
      <c r="K39" s="23"/>
      <c r="L39" s="23"/>
      <c r="M39" s="23"/>
    </row>
    <row r="40" spans="1:13" ht="15.75" x14ac:dyDescent="0.25">
      <c r="A40" s="23"/>
      <c r="B40" s="23"/>
      <c r="C40" s="23"/>
      <c r="D40" s="23"/>
      <c r="E40" s="23"/>
      <c r="F40" s="23"/>
      <c r="G40" s="23"/>
      <c r="H40" s="23"/>
      <c r="I40" s="23"/>
      <c r="J40" s="23"/>
      <c r="K40" s="23"/>
      <c r="L40" s="23"/>
      <c r="M40" s="23"/>
    </row>
    <row r="41" spans="1:13" ht="15.75" x14ac:dyDescent="0.25">
      <c r="A41" s="23"/>
      <c r="B41" s="23"/>
      <c r="C41" s="23"/>
      <c r="D41" s="23"/>
      <c r="E41" s="23"/>
      <c r="F41" s="23"/>
      <c r="G41" s="23"/>
      <c r="H41" s="23"/>
      <c r="I41" s="23"/>
      <c r="J41" s="23"/>
      <c r="K41" s="23"/>
      <c r="L41" s="23"/>
      <c r="M41" s="23"/>
    </row>
    <row r="42" spans="1:13" ht="15.75" x14ac:dyDescent="0.25">
      <c r="A42" s="23"/>
      <c r="B42" s="23"/>
      <c r="C42" s="23"/>
      <c r="D42" s="23"/>
      <c r="E42" s="23"/>
      <c r="F42" s="23"/>
      <c r="G42" s="23"/>
      <c r="H42" s="23"/>
      <c r="I42" s="23"/>
      <c r="J42" s="23"/>
      <c r="K42" s="23"/>
      <c r="L42" s="23"/>
      <c r="M42" s="23"/>
    </row>
    <row r="43" spans="1:13" ht="15.75" x14ac:dyDescent="0.25">
      <c r="A43" s="23"/>
      <c r="B43" s="23"/>
      <c r="C43" s="23"/>
      <c r="D43" s="23"/>
      <c r="E43" s="23"/>
      <c r="F43" s="23"/>
      <c r="G43" s="23"/>
      <c r="H43" s="23"/>
      <c r="I43" s="23"/>
      <c r="J43" s="23"/>
      <c r="K43" s="23"/>
      <c r="L43" s="23"/>
      <c r="M43" s="23"/>
    </row>
    <row r="44" spans="1:13" ht="15.75" x14ac:dyDescent="0.25">
      <c r="A44" s="23"/>
      <c r="B44" s="23"/>
      <c r="C44" s="23"/>
      <c r="D44" s="23"/>
      <c r="E44" s="23"/>
      <c r="F44" s="23"/>
      <c r="G44" s="23"/>
      <c r="H44" s="23"/>
      <c r="I44" s="23"/>
      <c r="J44" s="23"/>
      <c r="K44" s="23"/>
      <c r="L44" s="23"/>
      <c r="M44" s="23"/>
    </row>
    <row r="45" spans="1:13" ht="15.75" x14ac:dyDescent="0.25">
      <c r="A45" s="23"/>
      <c r="B45" s="23"/>
      <c r="C45" s="23"/>
      <c r="D45" s="23"/>
      <c r="E45" s="23"/>
      <c r="F45" s="23"/>
      <c r="G45" s="23"/>
      <c r="H45" s="23"/>
      <c r="I45" s="23"/>
      <c r="J45" s="23"/>
      <c r="K45" s="23"/>
      <c r="L45" s="23"/>
      <c r="M45" s="23"/>
    </row>
    <row r="46" spans="1:13" ht="15.75" x14ac:dyDescent="0.25">
      <c r="A46" s="23"/>
      <c r="B46" s="23"/>
      <c r="C46" s="23"/>
      <c r="D46" s="23"/>
      <c r="E46" s="23"/>
      <c r="F46" s="23"/>
      <c r="G46" s="23"/>
      <c r="H46" s="23"/>
      <c r="I46" s="23"/>
      <c r="J46" s="23"/>
      <c r="K46" s="23"/>
      <c r="L46" s="23"/>
      <c r="M46" s="23"/>
    </row>
    <row r="47" spans="1:13" ht="15.75" x14ac:dyDescent="0.25">
      <c r="A47" s="23"/>
      <c r="B47" s="23"/>
      <c r="C47" s="23"/>
      <c r="D47" s="23"/>
      <c r="E47" s="23"/>
      <c r="F47" s="23"/>
      <c r="G47" s="23"/>
      <c r="H47" s="23"/>
      <c r="I47" s="23"/>
      <c r="J47" s="23"/>
      <c r="K47" s="23"/>
      <c r="L47" s="23"/>
      <c r="M47" s="23"/>
    </row>
    <row r="48" spans="1:13" ht="15.75" x14ac:dyDescent="0.25">
      <c r="A48" s="23"/>
      <c r="B48" s="23"/>
      <c r="C48" s="23"/>
      <c r="D48" s="23"/>
      <c r="E48" s="23"/>
      <c r="F48" s="23"/>
      <c r="G48" s="23"/>
      <c r="H48" s="23"/>
      <c r="I48" s="23"/>
      <c r="J48" s="23"/>
      <c r="K48" s="23"/>
      <c r="L48" s="23"/>
      <c r="M48" s="23"/>
    </row>
    <row r="49" spans="1:13" ht="15.75" x14ac:dyDescent="0.25">
      <c r="A49" s="23"/>
      <c r="B49" s="23"/>
      <c r="C49" s="23"/>
      <c r="D49" s="23"/>
      <c r="E49" s="23"/>
      <c r="F49" s="23"/>
      <c r="G49" s="23"/>
      <c r="H49" s="23"/>
      <c r="I49" s="23"/>
      <c r="J49" s="23"/>
      <c r="K49" s="23"/>
      <c r="L49" s="23"/>
      <c r="M49" s="23"/>
    </row>
    <row r="50" spans="1:13" ht="15.75" x14ac:dyDescent="0.25">
      <c r="A50" s="23"/>
      <c r="B50" s="23"/>
      <c r="C50" s="23"/>
      <c r="D50" s="23"/>
      <c r="E50" s="23"/>
      <c r="F50" s="23"/>
      <c r="G50" s="23"/>
      <c r="H50" s="23"/>
      <c r="I50" s="23"/>
      <c r="J50" s="23"/>
      <c r="K50" s="23"/>
      <c r="L50" s="23"/>
      <c r="M50" s="23"/>
    </row>
    <row r="51" spans="1:13" ht="15.75" x14ac:dyDescent="0.25">
      <c r="A51" s="23"/>
      <c r="B51" s="23"/>
      <c r="C51" s="23"/>
      <c r="D51" s="23"/>
      <c r="E51" s="23"/>
      <c r="F51" s="23"/>
      <c r="G51" s="23"/>
      <c r="H51" s="23"/>
      <c r="I51" s="23"/>
      <c r="J51" s="23"/>
      <c r="K51" s="23"/>
      <c r="L51" s="23"/>
      <c r="M51" s="2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BEB3-F23B-43C3-A45A-28F5F1B9F87D}">
  <sheetPr codeName="Sheet17"/>
  <dimension ref="A1:E31"/>
  <sheetViews>
    <sheetView zoomScale="115" zoomScaleNormal="115" workbookViewId="0"/>
  </sheetViews>
  <sheetFormatPr defaultColWidth="8.85546875" defaultRowHeight="15.75" x14ac:dyDescent="0.25"/>
  <cols>
    <col min="1" max="1" width="22.85546875" style="23" customWidth="1"/>
    <col min="2" max="4" width="18" style="23" customWidth="1"/>
    <col min="5" max="16384" width="8.85546875" style="23"/>
  </cols>
  <sheetData>
    <row r="1" spans="1:5" x14ac:dyDescent="0.25">
      <c r="A1" s="26" t="s">
        <v>5388</v>
      </c>
      <c r="B1" s="26"/>
      <c r="C1" s="26"/>
      <c r="D1" s="26"/>
      <c r="E1" s="26"/>
    </row>
    <row r="3" spans="1:5" s="47" customFormat="1" ht="78.75" x14ac:dyDescent="0.25">
      <c r="A3" s="233" t="s">
        <v>3388</v>
      </c>
      <c r="B3" s="166" t="s">
        <v>1145</v>
      </c>
      <c r="C3" s="166" t="s">
        <v>1146</v>
      </c>
      <c r="D3" s="166" t="s">
        <v>1147</v>
      </c>
    </row>
    <row r="4" spans="1:5" x14ac:dyDescent="0.25">
      <c r="A4" s="167" t="s">
        <v>3389</v>
      </c>
      <c r="B4" s="215">
        <v>75</v>
      </c>
      <c r="C4" s="215">
        <v>75</v>
      </c>
      <c r="D4" s="215">
        <v>75</v>
      </c>
    </row>
    <row r="5" spans="1:5" x14ac:dyDescent="0.25">
      <c r="A5" s="168" t="s">
        <v>3390</v>
      </c>
      <c r="B5" s="183">
        <v>82</v>
      </c>
      <c r="C5" s="183">
        <v>81</v>
      </c>
      <c r="D5" s="183">
        <v>83</v>
      </c>
    </row>
    <row r="6" spans="1:5" x14ac:dyDescent="0.25">
      <c r="A6" s="168" t="s">
        <v>3391</v>
      </c>
      <c r="B6" s="183">
        <v>66</v>
      </c>
      <c r="C6" s="183">
        <v>66</v>
      </c>
      <c r="D6" s="183">
        <v>68</v>
      </c>
    </row>
    <row r="7" spans="1:5" x14ac:dyDescent="0.25">
      <c r="A7" s="168" t="s">
        <v>3392</v>
      </c>
      <c r="B7" s="183" t="s">
        <v>3393</v>
      </c>
      <c r="C7" s="183" t="s">
        <v>3394</v>
      </c>
      <c r="D7" s="183">
        <v>72</v>
      </c>
    </row>
    <row r="8" spans="1:5" x14ac:dyDescent="0.25">
      <c r="A8" s="168" t="s">
        <v>3395</v>
      </c>
      <c r="B8" s="183" t="s">
        <v>3396</v>
      </c>
      <c r="C8" s="183" t="s">
        <v>3397</v>
      </c>
      <c r="D8" s="183">
        <v>60</v>
      </c>
    </row>
    <row r="9" spans="1:5" x14ac:dyDescent="0.25">
      <c r="A9" s="168" t="s">
        <v>3398</v>
      </c>
      <c r="B9" s="183">
        <v>77</v>
      </c>
      <c r="C9" s="183">
        <v>75</v>
      </c>
      <c r="D9" s="183">
        <v>79</v>
      </c>
    </row>
    <row r="10" spans="1:5" x14ac:dyDescent="0.25">
      <c r="A10" s="168" t="s">
        <v>3399</v>
      </c>
      <c r="B10" s="183">
        <v>71</v>
      </c>
      <c r="C10" s="183">
        <v>70</v>
      </c>
      <c r="D10" s="183">
        <v>75</v>
      </c>
    </row>
    <row r="11" spans="1:5" x14ac:dyDescent="0.25">
      <c r="A11" s="168" t="s">
        <v>3400</v>
      </c>
      <c r="B11" s="183">
        <v>71</v>
      </c>
      <c r="C11" s="183">
        <v>70</v>
      </c>
      <c r="D11" s="234">
        <v>73.5</v>
      </c>
    </row>
    <row r="12" spans="1:5" x14ac:dyDescent="0.25">
      <c r="A12" s="168" t="s">
        <v>3401</v>
      </c>
      <c r="B12" s="183">
        <v>74</v>
      </c>
      <c r="C12" s="183">
        <v>73</v>
      </c>
      <c r="D12" s="183">
        <v>77</v>
      </c>
    </row>
    <row r="13" spans="1:5" x14ac:dyDescent="0.25">
      <c r="A13" s="168" t="s">
        <v>3402</v>
      </c>
      <c r="B13" s="183">
        <v>73</v>
      </c>
      <c r="C13" s="183">
        <v>73</v>
      </c>
      <c r="D13" s="234">
        <v>74.5</v>
      </c>
    </row>
    <row r="14" spans="1:5" x14ac:dyDescent="0.25">
      <c r="A14" s="168" t="s">
        <v>3403</v>
      </c>
      <c r="B14" s="183">
        <v>77</v>
      </c>
      <c r="C14" s="183">
        <v>76</v>
      </c>
      <c r="D14" s="183">
        <v>78</v>
      </c>
    </row>
    <row r="15" spans="1:5" x14ac:dyDescent="0.25">
      <c r="A15" s="168" t="s">
        <v>3404</v>
      </c>
      <c r="B15" s="183">
        <v>73</v>
      </c>
      <c r="C15" s="183">
        <v>71</v>
      </c>
      <c r="D15" s="183">
        <v>75</v>
      </c>
    </row>
    <row r="16" spans="1:5" x14ac:dyDescent="0.25">
      <c r="A16" s="168" t="s">
        <v>3405</v>
      </c>
      <c r="B16" s="183">
        <v>74</v>
      </c>
      <c r="C16" s="183">
        <v>74</v>
      </c>
      <c r="D16" s="183">
        <v>74</v>
      </c>
    </row>
    <row r="17" spans="1:4" x14ac:dyDescent="0.25">
      <c r="A17" s="168" t="s">
        <v>3406</v>
      </c>
      <c r="B17" s="183">
        <v>74</v>
      </c>
      <c r="C17" s="183">
        <v>74</v>
      </c>
      <c r="D17" s="183">
        <v>74</v>
      </c>
    </row>
    <row r="18" spans="1:4" x14ac:dyDescent="0.25">
      <c r="A18" s="168" t="s">
        <v>3407</v>
      </c>
      <c r="B18" s="234">
        <v>77.5</v>
      </c>
      <c r="C18" s="183">
        <v>77</v>
      </c>
      <c r="D18" s="183">
        <v>79</v>
      </c>
    </row>
    <row r="19" spans="1:4" x14ac:dyDescent="0.25">
      <c r="A19" s="168" t="s">
        <v>3408</v>
      </c>
      <c r="B19" s="183">
        <v>76</v>
      </c>
      <c r="C19" s="183">
        <v>76</v>
      </c>
      <c r="D19" s="183">
        <v>77</v>
      </c>
    </row>
    <row r="20" spans="1:4" x14ac:dyDescent="0.25">
      <c r="A20" s="168" t="s">
        <v>3409</v>
      </c>
      <c r="B20" s="183">
        <v>70</v>
      </c>
      <c r="C20" s="183">
        <v>69</v>
      </c>
      <c r="D20" s="183">
        <v>73</v>
      </c>
    </row>
    <row r="21" spans="1:4" x14ac:dyDescent="0.25">
      <c r="A21" s="168" t="s">
        <v>3410</v>
      </c>
      <c r="B21" s="183" t="s">
        <v>3411</v>
      </c>
      <c r="C21" s="183" t="s">
        <v>3412</v>
      </c>
      <c r="D21" s="183">
        <v>71</v>
      </c>
    </row>
    <row r="22" spans="1:4" ht="15" customHeight="1" x14ac:dyDescent="0.25">
      <c r="A22" s="168" t="s">
        <v>3413</v>
      </c>
      <c r="B22" s="183">
        <v>74</v>
      </c>
      <c r="C22" s="183">
        <v>72</v>
      </c>
      <c r="D22" s="183">
        <v>76</v>
      </c>
    </row>
    <row r="23" spans="1:4" x14ac:dyDescent="0.25">
      <c r="A23" s="168" t="s">
        <v>3414</v>
      </c>
      <c r="B23" s="183" t="s">
        <v>3415</v>
      </c>
      <c r="C23" s="183">
        <v>82</v>
      </c>
      <c r="D23" s="183" t="s">
        <v>3416</v>
      </c>
    </row>
    <row r="24" spans="1:4" x14ac:dyDescent="0.25">
      <c r="A24" s="168" t="s">
        <v>3417</v>
      </c>
      <c r="B24" s="183">
        <v>73</v>
      </c>
      <c r="C24" s="183">
        <v>73</v>
      </c>
      <c r="D24" s="183">
        <v>74</v>
      </c>
    </row>
    <row r="25" spans="1:4" x14ac:dyDescent="0.25">
      <c r="A25" s="168" t="s">
        <v>3418</v>
      </c>
      <c r="B25" s="183" t="s">
        <v>3419</v>
      </c>
      <c r="C25" s="183">
        <v>41</v>
      </c>
      <c r="D25" s="183" t="s">
        <v>3420</v>
      </c>
    </row>
    <row r="26" spans="1:4" x14ac:dyDescent="0.25">
      <c r="A26" s="168" t="s">
        <v>3421</v>
      </c>
      <c r="B26" s="183">
        <v>75</v>
      </c>
      <c r="C26" s="183">
        <v>72</v>
      </c>
      <c r="D26" s="183">
        <v>78</v>
      </c>
    </row>
    <row r="27" spans="1:4" x14ac:dyDescent="0.25">
      <c r="A27" s="168" t="s">
        <v>3422</v>
      </c>
      <c r="B27" s="183" t="s">
        <v>3423</v>
      </c>
      <c r="C27" s="183" t="s">
        <v>3424</v>
      </c>
      <c r="D27" s="183">
        <v>72</v>
      </c>
    </row>
    <row r="29" spans="1:4" x14ac:dyDescent="0.25">
      <c r="A29" s="46" t="s">
        <v>3425</v>
      </c>
    </row>
    <row r="30" spans="1:4" x14ac:dyDescent="0.25">
      <c r="A30" s="46" t="s">
        <v>5440</v>
      </c>
    </row>
    <row r="31" spans="1:4" x14ac:dyDescent="0.25">
      <c r="A31" s="46" t="s">
        <v>3426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0E6-D2D4-465E-87AE-FA659A95A814}">
  <sheetPr codeName="Sheet18"/>
  <dimension ref="A1:M38"/>
  <sheetViews>
    <sheetView workbookViewId="0"/>
  </sheetViews>
  <sheetFormatPr defaultColWidth="9.140625" defaultRowHeight="15.75" x14ac:dyDescent="0.25"/>
  <cols>
    <col min="1" max="1" width="23.85546875" style="23" customWidth="1"/>
    <col min="2" max="2" width="9.42578125" style="27" customWidth="1"/>
    <col min="3" max="3" width="15.5703125" style="27" customWidth="1"/>
    <col min="4" max="4" width="9.42578125" style="27" customWidth="1"/>
    <col min="5" max="5" width="9.42578125" style="227" customWidth="1"/>
    <col min="6" max="6" width="9.42578125" style="27" customWidth="1"/>
    <col min="7" max="7" width="13.7109375" style="27" customWidth="1"/>
    <col min="8" max="9" width="9.42578125" style="27" customWidth="1"/>
    <col min="10" max="10" width="17.28515625" style="27" customWidth="1"/>
    <col min="11" max="11" width="13.42578125" style="27" customWidth="1"/>
    <col min="12" max="12" width="12.140625" style="27" customWidth="1"/>
    <col min="13" max="13" width="19.42578125" style="27" customWidth="1"/>
    <col min="14" max="16384" width="9.140625" style="23"/>
  </cols>
  <sheetData>
    <row r="1" spans="1:13" x14ac:dyDescent="0.25">
      <c r="A1" s="26" t="s">
        <v>5389</v>
      </c>
    </row>
    <row r="3" spans="1:13" s="229" customFormat="1" ht="78.75" x14ac:dyDescent="0.25">
      <c r="A3" s="228" t="s">
        <v>3427</v>
      </c>
      <c r="B3" s="166" t="s">
        <v>1148</v>
      </c>
      <c r="C3" s="166" t="s">
        <v>1149</v>
      </c>
      <c r="D3" s="166" t="s">
        <v>1150</v>
      </c>
      <c r="E3" s="166" t="s">
        <v>1151</v>
      </c>
      <c r="F3" s="166" t="s">
        <v>1152</v>
      </c>
      <c r="G3" s="166" t="s">
        <v>1153</v>
      </c>
      <c r="H3" s="166" t="s">
        <v>1154</v>
      </c>
      <c r="I3" s="166" t="s">
        <v>1155</v>
      </c>
      <c r="J3" s="166" t="s">
        <v>1156</v>
      </c>
      <c r="K3" s="166" t="s">
        <v>1157</v>
      </c>
      <c r="L3" s="166" t="s">
        <v>1158</v>
      </c>
      <c r="M3" s="166" t="s">
        <v>1159</v>
      </c>
    </row>
    <row r="4" spans="1:13" x14ac:dyDescent="0.25">
      <c r="A4" s="230" t="s">
        <v>1160</v>
      </c>
      <c r="B4" s="9">
        <v>405</v>
      </c>
      <c r="C4" s="179">
        <v>5.6</v>
      </c>
      <c r="D4" s="179" t="s">
        <v>1161</v>
      </c>
      <c r="E4" s="9">
        <v>3516</v>
      </c>
      <c r="F4" s="180">
        <v>90.3</v>
      </c>
      <c r="G4" s="179" t="s">
        <v>1162</v>
      </c>
      <c r="H4" s="9">
        <v>15250</v>
      </c>
      <c r="I4" s="180">
        <v>525.5</v>
      </c>
      <c r="J4" s="179" t="s">
        <v>1163</v>
      </c>
      <c r="K4" s="180">
        <v>10883</v>
      </c>
      <c r="L4" s="180">
        <v>1648.2</v>
      </c>
      <c r="M4" s="179" t="s">
        <v>1164</v>
      </c>
    </row>
    <row r="5" spans="1:13" ht="17.100000000000001" customHeight="1" x14ac:dyDescent="0.25">
      <c r="A5" s="186" t="s">
        <v>3428</v>
      </c>
      <c r="B5" s="7" t="s">
        <v>3429</v>
      </c>
      <c r="C5" s="7" t="s">
        <v>3430</v>
      </c>
      <c r="D5" s="7" t="s">
        <v>3431</v>
      </c>
      <c r="E5" s="7" t="s">
        <v>3432</v>
      </c>
      <c r="F5" s="231">
        <v>0.8987090686164374</v>
      </c>
      <c r="G5" s="232" t="s">
        <v>1165</v>
      </c>
      <c r="H5" s="232">
        <v>321</v>
      </c>
      <c r="I5" s="231">
        <v>11.1</v>
      </c>
      <c r="J5" s="232" t="s">
        <v>1166</v>
      </c>
      <c r="K5" s="231">
        <v>473</v>
      </c>
      <c r="L5" s="231">
        <v>71.599999999999994</v>
      </c>
      <c r="M5" s="232" t="s">
        <v>1167</v>
      </c>
    </row>
    <row r="6" spans="1:13" x14ac:dyDescent="0.25">
      <c r="A6" s="186" t="s">
        <v>3433</v>
      </c>
      <c r="B6" s="7">
        <v>60</v>
      </c>
      <c r="C6" s="232">
        <v>0.8</v>
      </c>
      <c r="D6" s="232" t="s">
        <v>1168</v>
      </c>
      <c r="E6" s="7">
        <v>196</v>
      </c>
      <c r="F6" s="231">
        <v>5</v>
      </c>
      <c r="G6" s="232" t="s">
        <v>1169</v>
      </c>
      <c r="H6" s="232">
        <v>506</v>
      </c>
      <c r="I6" s="231">
        <v>17.399999999999999</v>
      </c>
      <c r="J6" s="232" t="s">
        <v>1170</v>
      </c>
      <c r="K6" s="231">
        <v>155</v>
      </c>
      <c r="L6" s="231">
        <v>23.5</v>
      </c>
      <c r="M6" s="232" t="s">
        <v>1171</v>
      </c>
    </row>
    <row r="7" spans="1:13" x14ac:dyDescent="0.25">
      <c r="A7" s="186" t="s">
        <v>34</v>
      </c>
      <c r="B7" s="7">
        <v>36</v>
      </c>
      <c r="C7" s="232">
        <v>1</v>
      </c>
      <c r="D7" s="232" t="s">
        <v>1172</v>
      </c>
      <c r="E7" s="7">
        <v>458</v>
      </c>
      <c r="F7" s="231">
        <v>23.1</v>
      </c>
      <c r="G7" s="232" t="s">
        <v>1173</v>
      </c>
      <c r="H7" s="232">
        <v>832</v>
      </c>
      <c r="I7" s="231">
        <v>54.8</v>
      </c>
      <c r="J7" s="232" t="s">
        <v>1174</v>
      </c>
      <c r="K7" s="231">
        <v>632</v>
      </c>
      <c r="L7" s="231">
        <v>160.30000000000001</v>
      </c>
      <c r="M7" s="232" t="s">
        <v>1175</v>
      </c>
    </row>
    <row r="8" spans="1:13" x14ac:dyDescent="0.25">
      <c r="A8" s="186" t="s">
        <v>3434</v>
      </c>
      <c r="B8" s="7">
        <v>18</v>
      </c>
      <c r="C8" s="232">
        <v>0.5</v>
      </c>
      <c r="D8" s="232" t="s">
        <v>1176</v>
      </c>
      <c r="E8" s="7">
        <v>49</v>
      </c>
      <c r="F8" s="231">
        <v>2.5</v>
      </c>
      <c r="G8" s="232" t="s">
        <v>1177</v>
      </c>
      <c r="H8" s="232">
        <v>67</v>
      </c>
      <c r="I8" s="231">
        <v>4.4000000000000004</v>
      </c>
      <c r="J8" s="232" t="s">
        <v>1178</v>
      </c>
      <c r="K8" s="231">
        <v>21</v>
      </c>
      <c r="L8" s="231">
        <v>5.3</v>
      </c>
      <c r="M8" s="232" t="s">
        <v>1179</v>
      </c>
    </row>
    <row r="9" spans="1:13" x14ac:dyDescent="0.25">
      <c r="A9" s="186" t="s">
        <v>3435</v>
      </c>
      <c r="B9" s="7">
        <v>47</v>
      </c>
      <c r="C9" s="232">
        <v>0.6</v>
      </c>
      <c r="D9" s="232" t="s">
        <v>489</v>
      </c>
      <c r="E9" s="7">
        <v>402</v>
      </c>
      <c r="F9" s="231">
        <v>10.3</v>
      </c>
      <c r="G9" s="232" t="s">
        <v>1180</v>
      </c>
      <c r="H9" s="232">
        <v>1314</v>
      </c>
      <c r="I9" s="231">
        <v>45.3</v>
      </c>
      <c r="J9" s="232" t="s">
        <v>1181</v>
      </c>
      <c r="K9" s="231">
        <v>1338</v>
      </c>
      <c r="L9" s="231">
        <v>202.6</v>
      </c>
      <c r="M9" s="232" t="s">
        <v>1182</v>
      </c>
    </row>
    <row r="10" spans="1:13" ht="31.5" x14ac:dyDescent="0.25">
      <c r="A10" s="186" t="s">
        <v>3436</v>
      </c>
      <c r="B10" s="7">
        <v>7</v>
      </c>
      <c r="C10" s="8">
        <v>0.1</v>
      </c>
      <c r="D10" s="7" t="s">
        <v>381</v>
      </c>
      <c r="E10" s="7">
        <v>119</v>
      </c>
      <c r="F10" s="231">
        <v>3.1</v>
      </c>
      <c r="G10" s="232" t="s">
        <v>1183</v>
      </c>
      <c r="H10" s="232">
        <v>500</v>
      </c>
      <c r="I10" s="231">
        <v>17.2</v>
      </c>
      <c r="J10" s="232" t="s">
        <v>1184</v>
      </c>
      <c r="K10" s="231">
        <v>219</v>
      </c>
      <c r="L10" s="231">
        <v>33.200000000000003</v>
      </c>
      <c r="M10" s="232" t="s">
        <v>1185</v>
      </c>
    </row>
    <row r="11" spans="1:13" x14ac:dyDescent="0.25">
      <c r="A11" s="186" t="s">
        <v>3437</v>
      </c>
      <c r="B11" s="7" t="s">
        <v>3438</v>
      </c>
      <c r="C11" s="7" t="s">
        <v>3439</v>
      </c>
      <c r="D11" s="7" t="s">
        <v>3440</v>
      </c>
      <c r="E11" s="7" t="s">
        <v>3441</v>
      </c>
      <c r="F11" s="8">
        <v>0.25677401960469637</v>
      </c>
      <c r="G11" s="7" t="s">
        <v>3442</v>
      </c>
      <c r="H11" s="232">
        <v>19</v>
      </c>
      <c r="I11" s="231">
        <v>0.7</v>
      </c>
      <c r="J11" s="232" t="s">
        <v>1186</v>
      </c>
      <c r="K11" s="231">
        <v>13</v>
      </c>
      <c r="L11" s="231">
        <v>2</v>
      </c>
      <c r="M11" s="232" t="s">
        <v>1187</v>
      </c>
    </row>
    <row r="12" spans="1:13" ht="31.5" x14ac:dyDescent="0.25">
      <c r="A12" s="186" t="s">
        <v>1188</v>
      </c>
      <c r="B12" s="7">
        <v>7</v>
      </c>
      <c r="C12" s="8">
        <v>0.1</v>
      </c>
      <c r="D12" s="7" t="s">
        <v>3443</v>
      </c>
      <c r="E12" s="7">
        <v>75</v>
      </c>
      <c r="F12" s="231">
        <v>1.9</v>
      </c>
      <c r="G12" s="232" t="s">
        <v>1189</v>
      </c>
      <c r="H12" s="232">
        <v>312</v>
      </c>
      <c r="I12" s="231">
        <v>10.8</v>
      </c>
      <c r="J12" s="232" t="s">
        <v>1190</v>
      </c>
      <c r="K12" s="231">
        <v>211</v>
      </c>
      <c r="L12" s="231">
        <v>32</v>
      </c>
      <c r="M12" s="232" t="s">
        <v>1191</v>
      </c>
    </row>
    <row r="13" spans="1:13" x14ac:dyDescent="0.25">
      <c r="A13" s="186" t="s">
        <v>3444</v>
      </c>
      <c r="B13" s="7" t="s">
        <v>3445</v>
      </c>
      <c r="C13" s="7" t="s">
        <v>3446</v>
      </c>
      <c r="D13" s="7" t="s">
        <v>3447</v>
      </c>
      <c r="E13" s="7" t="s">
        <v>3448</v>
      </c>
      <c r="F13" s="231">
        <v>0.25677401960469637</v>
      </c>
      <c r="G13" s="232" t="s">
        <v>3449</v>
      </c>
      <c r="H13" s="232">
        <v>96</v>
      </c>
      <c r="I13" s="231">
        <v>3.3</v>
      </c>
      <c r="J13" s="232" t="s">
        <v>1192</v>
      </c>
      <c r="K13" s="231">
        <v>46</v>
      </c>
      <c r="L13" s="231">
        <v>7</v>
      </c>
      <c r="M13" s="232" t="s">
        <v>1193</v>
      </c>
    </row>
    <row r="14" spans="1:13" x14ac:dyDescent="0.25">
      <c r="A14" s="186" t="s">
        <v>3450</v>
      </c>
      <c r="B14" s="7">
        <v>42</v>
      </c>
      <c r="C14" s="232">
        <v>0.6</v>
      </c>
      <c r="D14" s="232" t="s">
        <v>3451</v>
      </c>
      <c r="E14" s="7">
        <v>97</v>
      </c>
      <c r="F14" s="231">
        <v>2.5</v>
      </c>
      <c r="G14" s="232" t="s">
        <v>1194</v>
      </c>
      <c r="H14" s="232">
        <v>493</v>
      </c>
      <c r="I14" s="231">
        <v>17</v>
      </c>
      <c r="J14" s="232" t="s">
        <v>1195</v>
      </c>
      <c r="K14" s="231">
        <v>493</v>
      </c>
      <c r="L14" s="231">
        <v>74.7</v>
      </c>
      <c r="M14" s="232" t="s">
        <v>1196</v>
      </c>
    </row>
    <row r="15" spans="1:13" x14ac:dyDescent="0.25">
      <c r="A15" s="186" t="s">
        <v>3452</v>
      </c>
      <c r="B15" s="7">
        <v>9</v>
      </c>
      <c r="C15" s="232">
        <v>0.1</v>
      </c>
      <c r="D15" s="232" t="s">
        <v>339</v>
      </c>
      <c r="E15" s="7">
        <v>156</v>
      </c>
      <c r="F15" s="231">
        <v>4</v>
      </c>
      <c r="G15" s="232" t="s">
        <v>1197</v>
      </c>
      <c r="H15" s="232">
        <v>766</v>
      </c>
      <c r="I15" s="231">
        <v>26.4</v>
      </c>
      <c r="J15" s="232" t="s">
        <v>1198</v>
      </c>
      <c r="K15" s="231">
        <v>381</v>
      </c>
      <c r="L15" s="231">
        <v>57.7</v>
      </c>
      <c r="M15" s="232" t="s">
        <v>1199</v>
      </c>
    </row>
    <row r="16" spans="1:13" x14ac:dyDescent="0.25">
      <c r="A16" s="186" t="s">
        <v>3453</v>
      </c>
      <c r="B16" s="7">
        <v>13</v>
      </c>
      <c r="C16" s="232">
        <v>0.2</v>
      </c>
      <c r="D16" s="232" t="s">
        <v>3454</v>
      </c>
      <c r="E16" s="7">
        <v>561</v>
      </c>
      <c r="F16" s="231">
        <v>14.4</v>
      </c>
      <c r="G16" s="232" t="s">
        <v>1200</v>
      </c>
      <c r="H16" s="232">
        <v>4120</v>
      </c>
      <c r="I16" s="231">
        <v>142</v>
      </c>
      <c r="J16" s="232" t="s">
        <v>1201</v>
      </c>
      <c r="K16" s="231">
        <v>1998</v>
      </c>
      <c r="L16" s="231">
        <v>302.60000000000002</v>
      </c>
      <c r="M16" s="232" t="s">
        <v>1202</v>
      </c>
    </row>
    <row r="17" spans="1:13" x14ac:dyDescent="0.25">
      <c r="A17" s="186" t="s">
        <v>1203</v>
      </c>
      <c r="B17" s="7">
        <v>11</v>
      </c>
      <c r="C17" s="232">
        <v>0.2</v>
      </c>
      <c r="D17" s="232" t="s">
        <v>3455</v>
      </c>
      <c r="E17" s="7">
        <v>66</v>
      </c>
      <c r="F17" s="231">
        <v>1.7</v>
      </c>
      <c r="G17" s="232" t="s">
        <v>1204</v>
      </c>
      <c r="H17" s="232">
        <v>258</v>
      </c>
      <c r="I17" s="231">
        <v>8.9</v>
      </c>
      <c r="J17" s="232" t="s">
        <v>1205</v>
      </c>
      <c r="K17" s="231">
        <v>188</v>
      </c>
      <c r="L17" s="231">
        <v>28.5</v>
      </c>
      <c r="M17" s="232" t="s">
        <v>1206</v>
      </c>
    </row>
    <row r="18" spans="1:13" x14ac:dyDescent="0.25">
      <c r="A18" s="186" t="s">
        <v>3456</v>
      </c>
      <c r="B18" s="7" t="s">
        <v>3457</v>
      </c>
      <c r="C18" s="7" t="s">
        <v>3458</v>
      </c>
      <c r="D18" s="7" t="s">
        <v>3459</v>
      </c>
      <c r="E18" s="7" t="s">
        <v>3460</v>
      </c>
      <c r="F18" s="231">
        <v>1</v>
      </c>
      <c r="G18" s="232" t="s">
        <v>1207</v>
      </c>
      <c r="H18" s="232">
        <v>281</v>
      </c>
      <c r="I18" s="231">
        <v>9.6999999999999993</v>
      </c>
      <c r="J18" s="232" t="s">
        <v>1208</v>
      </c>
      <c r="K18" s="231">
        <v>241</v>
      </c>
      <c r="L18" s="231">
        <v>36.5</v>
      </c>
      <c r="M18" s="232" t="s">
        <v>1209</v>
      </c>
    </row>
    <row r="19" spans="1:13" ht="16.899999999999999" customHeight="1" x14ac:dyDescent="0.25">
      <c r="A19" s="186" t="s">
        <v>1210</v>
      </c>
      <c r="B19" s="7">
        <v>12</v>
      </c>
      <c r="C19" s="232">
        <v>0.2</v>
      </c>
      <c r="D19" s="232" t="s">
        <v>3461</v>
      </c>
      <c r="E19" s="7">
        <v>115</v>
      </c>
      <c r="F19" s="231">
        <v>3</v>
      </c>
      <c r="G19" s="232" t="s">
        <v>1211</v>
      </c>
      <c r="H19" s="232">
        <v>560</v>
      </c>
      <c r="I19" s="231">
        <v>19.3</v>
      </c>
      <c r="J19" s="232" t="s">
        <v>1212</v>
      </c>
      <c r="K19" s="231">
        <v>471</v>
      </c>
      <c r="L19" s="231">
        <v>71.3</v>
      </c>
      <c r="M19" s="232" t="s">
        <v>1213</v>
      </c>
    </row>
    <row r="20" spans="1:13" ht="31.5" x14ac:dyDescent="0.25">
      <c r="A20" s="186" t="s">
        <v>3462</v>
      </c>
      <c r="B20" s="7">
        <v>7</v>
      </c>
      <c r="C20" s="232">
        <v>0.1</v>
      </c>
      <c r="D20" s="232" t="s">
        <v>1214</v>
      </c>
      <c r="E20" s="7">
        <v>94</v>
      </c>
      <c r="F20" s="231">
        <v>2.4</v>
      </c>
      <c r="G20" s="232" t="s">
        <v>3463</v>
      </c>
      <c r="H20" s="232">
        <v>335</v>
      </c>
      <c r="I20" s="231">
        <v>11.5</v>
      </c>
      <c r="J20" s="232" t="s">
        <v>1215</v>
      </c>
      <c r="K20" s="231">
        <v>136</v>
      </c>
      <c r="L20" s="231">
        <v>20.6</v>
      </c>
      <c r="M20" s="232" t="s">
        <v>1216</v>
      </c>
    </row>
    <row r="21" spans="1:13" x14ac:dyDescent="0.25">
      <c r="A21" s="186" t="s">
        <v>3464</v>
      </c>
      <c r="B21" s="7">
        <v>13</v>
      </c>
      <c r="C21" s="232">
        <v>0.4</v>
      </c>
      <c r="D21" s="232" t="s">
        <v>1217</v>
      </c>
      <c r="E21" s="7">
        <v>150</v>
      </c>
      <c r="F21" s="231">
        <v>7.6</v>
      </c>
      <c r="G21" s="232" t="s">
        <v>1218</v>
      </c>
      <c r="H21" s="232">
        <v>362</v>
      </c>
      <c r="I21" s="231">
        <v>23.8</v>
      </c>
      <c r="J21" s="232" t="s">
        <v>1219</v>
      </c>
      <c r="K21" s="231">
        <v>170</v>
      </c>
      <c r="L21" s="231">
        <v>43.1</v>
      </c>
      <c r="M21" s="232" t="s">
        <v>1220</v>
      </c>
    </row>
    <row r="22" spans="1:13" x14ac:dyDescent="0.25">
      <c r="A22" s="186" t="s">
        <v>3465</v>
      </c>
      <c r="B22" s="7" t="s">
        <v>3466</v>
      </c>
      <c r="C22" s="7" t="s">
        <v>3467</v>
      </c>
      <c r="D22" s="7" t="s">
        <v>3468</v>
      </c>
      <c r="E22" s="7" t="s">
        <v>1221</v>
      </c>
      <c r="F22" s="231">
        <v>6.1625764705127137</v>
      </c>
      <c r="G22" s="232" t="s">
        <v>1222</v>
      </c>
      <c r="H22" s="232">
        <v>1109</v>
      </c>
      <c r="I22" s="231">
        <v>38.200000000000003</v>
      </c>
      <c r="J22" s="232" t="s">
        <v>1223</v>
      </c>
      <c r="K22" s="231">
        <v>644</v>
      </c>
      <c r="L22" s="231">
        <v>97.5</v>
      </c>
      <c r="M22" s="232" t="s">
        <v>1224</v>
      </c>
    </row>
    <row r="23" spans="1:13" x14ac:dyDescent="0.25">
      <c r="A23" s="186" t="s">
        <v>3469</v>
      </c>
      <c r="B23" s="7" t="s">
        <v>3470</v>
      </c>
      <c r="C23" s="7" t="s">
        <v>3471</v>
      </c>
      <c r="D23" s="7" t="s">
        <v>3472</v>
      </c>
      <c r="E23" s="7" t="s">
        <v>1225</v>
      </c>
      <c r="F23" s="231">
        <v>2.6147482258933286</v>
      </c>
      <c r="G23" s="232" t="s">
        <v>1226</v>
      </c>
      <c r="H23" s="232">
        <v>653</v>
      </c>
      <c r="I23" s="231">
        <v>47.2</v>
      </c>
      <c r="J23" s="232" t="s">
        <v>1227</v>
      </c>
      <c r="K23" s="231">
        <v>1004</v>
      </c>
      <c r="L23" s="231">
        <v>377.5</v>
      </c>
      <c r="M23" s="232" t="s">
        <v>1228</v>
      </c>
    </row>
    <row r="24" spans="1:13" ht="15" customHeight="1" x14ac:dyDescent="0.25">
      <c r="A24" s="186" t="s">
        <v>1229</v>
      </c>
      <c r="B24" s="7">
        <v>10</v>
      </c>
      <c r="C24" s="232">
        <v>0.1</v>
      </c>
      <c r="D24" s="232" t="s">
        <v>3473</v>
      </c>
      <c r="E24" s="7">
        <v>123</v>
      </c>
      <c r="F24" s="231">
        <v>3.2</v>
      </c>
      <c r="G24" s="232" t="s">
        <v>1230</v>
      </c>
      <c r="H24" s="232">
        <v>377</v>
      </c>
      <c r="I24" s="231">
        <v>13</v>
      </c>
      <c r="J24" s="232" t="s">
        <v>1231</v>
      </c>
      <c r="K24" s="231">
        <v>280</v>
      </c>
      <c r="L24" s="231">
        <v>42.4</v>
      </c>
      <c r="M24" s="232" t="s">
        <v>1232</v>
      </c>
    </row>
    <row r="25" spans="1:13" ht="15" customHeight="1" x14ac:dyDescent="0.25">
      <c r="A25" s="186" t="s">
        <v>3474</v>
      </c>
      <c r="B25" s="7">
        <v>10</v>
      </c>
      <c r="C25" s="232">
        <v>0.3</v>
      </c>
      <c r="D25" s="232" t="s">
        <v>1233</v>
      </c>
      <c r="E25" s="7">
        <v>11</v>
      </c>
      <c r="F25" s="231">
        <v>0.6</v>
      </c>
      <c r="G25" s="232" t="s">
        <v>1234</v>
      </c>
      <c r="H25" s="232" t="s">
        <v>3475</v>
      </c>
      <c r="I25" s="7" t="s">
        <v>3476</v>
      </c>
      <c r="J25" s="7" t="s">
        <v>3477</v>
      </c>
      <c r="K25" s="231" t="s">
        <v>3478</v>
      </c>
      <c r="L25" s="7" t="s">
        <v>3479</v>
      </c>
      <c r="M25" s="7" t="s">
        <v>3480</v>
      </c>
    </row>
    <row r="26" spans="1:13" x14ac:dyDescent="0.25">
      <c r="A26" s="186" t="s">
        <v>3481</v>
      </c>
      <c r="B26" s="7" t="s">
        <v>3482</v>
      </c>
      <c r="C26" s="7" t="s">
        <v>3483</v>
      </c>
      <c r="D26" s="7" t="s">
        <v>3484</v>
      </c>
      <c r="E26" s="7" t="s">
        <v>3485</v>
      </c>
      <c r="F26" s="231">
        <v>0.38516102940704461</v>
      </c>
      <c r="G26" s="232" t="s">
        <v>3486</v>
      </c>
      <c r="H26" s="232">
        <v>38</v>
      </c>
      <c r="I26" s="231">
        <v>1.3</v>
      </c>
      <c r="J26" s="232" t="s">
        <v>1235</v>
      </c>
      <c r="K26" s="231">
        <v>33</v>
      </c>
      <c r="L26" s="231">
        <v>5</v>
      </c>
      <c r="M26" s="232" t="s">
        <v>1236</v>
      </c>
    </row>
    <row r="27" spans="1:13" x14ac:dyDescent="0.25">
      <c r="A27" s="186" t="s">
        <v>3487</v>
      </c>
      <c r="B27" s="7" t="s">
        <v>3488</v>
      </c>
      <c r="C27" s="7" t="s">
        <v>3489</v>
      </c>
      <c r="D27" s="7" t="s">
        <v>3490</v>
      </c>
      <c r="E27" s="7" t="s">
        <v>1237</v>
      </c>
      <c r="F27" s="231">
        <v>4.5403065715892836</v>
      </c>
      <c r="G27" s="232" t="s">
        <v>1238</v>
      </c>
      <c r="H27" s="232">
        <v>332</v>
      </c>
      <c r="I27" s="231">
        <v>21.9</v>
      </c>
      <c r="J27" s="232" t="s">
        <v>1239</v>
      </c>
      <c r="K27" s="231">
        <v>153</v>
      </c>
      <c r="L27" s="231">
        <v>38.799999999999997</v>
      </c>
      <c r="M27" s="232" t="s">
        <v>1240</v>
      </c>
    </row>
    <row r="29" spans="1:13" x14ac:dyDescent="0.25">
      <c r="A29" s="46" t="s">
        <v>1241</v>
      </c>
    </row>
    <row r="30" spans="1:13" x14ac:dyDescent="0.25">
      <c r="A30" s="46" t="s">
        <v>1242</v>
      </c>
    </row>
    <row r="31" spans="1:13" x14ac:dyDescent="0.25">
      <c r="A31" s="47" t="s">
        <v>3491</v>
      </c>
      <c r="B31" s="47"/>
      <c r="C31" s="47"/>
      <c r="D31" s="47"/>
      <c r="E31" s="47"/>
      <c r="F31" s="47"/>
      <c r="G31" s="47"/>
      <c r="H31" s="47"/>
      <c r="I31" s="47"/>
      <c r="J31" s="47"/>
      <c r="K31" s="47"/>
      <c r="L31" s="47"/>
      <c r="M31" s="47"/>
    </row>
    <row r="32" spans="1:13" x14ac:dyDescent="0.25">
      <c r="A32" s="47" t="s">
        <v>3492</v>
      </c>
    </row>
    <row r="33" spans="1:1" x14ac:dyDescent="0.25">
      <c r="A33" s="47" t="s">
        <v>5298</v>
      </c>
    </row>
    <row r="34" spans="1:1" x14ac:dyDescent="0.25">
      <c r="A34" s="55" t="s">
        <v>5315</v>
      </c>
    </row>
    <row r="35" spans="1:1" x14ac:dyDescent="0.25">
      <c r="A35" s="48" t="s">
        <v>3493</v>
      </c>
    </row>
    <row r="36" spans="1:1" x14ac:dyDescent="0.25">
      <c r="A36" s="48" t="s">
        <v>1243</v>
      </c>
    </row>
    <row r="37" spans="1:1" x14ac:dyDescent="0.25">
      <c r="A37" s="46" t="s">
        <v>5440</v>
      </c>
    </row>
    <row r="38" spans="1:1" x14ac:dyDescent="0.25">
      <c r="A38" s="46" t="s">
        <v>1244</v>
      </c>
    </row>
  </sheetData>
  <hyperlinks>
    <hyperlink ref="A31" location="_Appendix_2_–" display="_Appendix_2_–" xr:uid="{077716D5-2495-44B5-9A23-2C3382EB719A}"/>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8EAD-0741-4F75-9731-AB1F5A060472}">
  <sheetPr codeName="Sheet19"/>
  <dimension ref="A1:G68"/>
  <sheetViews>
    <sheetView zoomScaleNormal="100" workbookViewId="0"/>
  </sheetViews>
  <sheetFormatPr defaultColWidth="8.7109375" defaultRowHeight="15.75" x14ac:dyDescent="0.25"/>
  <cols>
    <col min="1" max="1" width="23.5703125" style="47" customWidth="1"/>
    <col min="2" max="2" width="13" style="153" customWidth="1"/>
    <col min="3" max="3" width="13" style="211" customWidth="1"/>
    <col min="4" max="4" width="13" style="153" customWidth="1"/>
    <col min="5" max="5" width="13" style="211" customWidth="1"/>
    <col min="6" max="6" width="13" style="153" customWidth="1"/>
    <col min="7" max="7" width="13" style="211" customWidth="1"/>
    <col min="8" max="16384" width="8.7109375" style="23"/>
  </cols>
  <sheetData>
    <row r="1" spans="1:7" x14ac:dyDescent="0.25">
      <c r="A1" s="46" t="s">
        <v>5390</v>
      </c>
    </row>
    <row r="2" spans="1:7" x14ac:dyDescent="0.25">
      <c r="A2" s="46"/>
    </row>
    <row r="3" spans="1:7" s="214" customFormat="1" ht="82.9" customHeight="1" x14ac:dyDescent="0.25">
      <c r="A3" s="212" t="s">
        <v>3494</v>
      </c>
      <c r="B3" s="213" t="s">
        <v>1245</v>
      </c>
      <c r="C3" s="213" t="s">
        <v>1246</v>
      </c>
      <c r="D3" s="213" t="s">
        <v>1247</v>
      </c>
      <c r="E3" s="213" t="s">
        <v>1248</v>
      </c>
      <c r="F3" s="213" t="s">
        <v>1249</v>
      </c>
      <c r="G3" s="213" t="s">
        <v>1250</v>
      </c>
    </row>
    <row r="4" spans="1:7" ht="14.25" customHeight="1" x14ac:dyDescent="0.25">
      <c r="A4" s="393" t="s">
        <v>3495</v>
      </c>
      <c r="B4" s="215" t="s">
        <v>3496</v>
      </c>
      <c r="C4" s="216" t="s">
        <v>3497</v>
      </c>
      <c r="D4" s="215" t="s">
        <v>3498</v>
      </c>
      <c r="E4" s="216" t="s">
        <v>3499</v>
      </c>
      <c r="F4" s="215" t="s">
        <v>3500</v>
      </c>
      <c r="G4" s="216" t="s">
        <v>3501</v>
      </c>
    </row>
    <row r="5" spans="1:7" ht="14.25" customHeight="1" x14ac:dyDescent="0.25">
      <c r="A5" s="394"/>
      <c r="B5" s="215" t="s">
        <v>1251</v>
      </c>
      <c r="C5" s="216" t="s">
        <v>3502</v>
      </c>
      <c r="D5" s="215" t="s">
        <v>3503</v>
      </c>
      <c r="E5" s="216" t="s">
        <v>3504</v>
      </c>
      <c r="F5" s="215" t="s">
        <v>1252</v>
      </c>
      <c r="G5" s="216" t="s">
        <v>3505</v>
      </c>
    </row>
    <row r="6" spans="1:7" x14ac:dyDescent="0.25">
      <c r="A6" s="395" t="s">
        <v>3506</v>
      </c>
      <c r="B6" s="65" t="s">
        <v>1253</v>
      </c>
      <c r="C6" s="217" t="s">
        <v>3507</v>
      </c>
      <c r="D6" s="65" t="s">
        <v>3508</v>
      </c>
      <c r="E6" s="217" t="s">
        <v>3509</v>
      </c>
      <c r="F6" s="65" t="s">
        <v>3510</v>
      </c>
      <c r="G6" s="217" t="s">
        <v>3511</v>
      </c>
    </row>
    <row r="7" spans="1:7" x14ac:dyDescent="0.25">
      <c r="A7" s="395"/>
      <c r="B7" s="65" t="s">
        <v>1254</v>
      </c>
      <c r="C7" s="217" t="s">
        <v>1255</v>
      </c>
      <c r="D7" s="65" t="s">
        <v>3512</v>
      </c>
      <c r="E7" s="217" t="s">
        <v>1256</v>
      </c>
      <c r="F7" s="65" t="s">
        <v>1257</v>
      </c>
      <c r="G7" s="217" t="s">
        <v>3513</v>
      </c>
    </row>
    <row r="8" spans="1:7" x14ac:dyDescent="0.25">
      <c r="A8" s="396" t="s">
        <v>3514</v>
      </c>
      <c r="B8" s="183" t="s">
        <v>3515</v>
      </c>
      <c r="C8" s="219" t="s">
        <v>3516</v>
      </c>
      <c r="D8" s="183" t="s">
        <v>3517</v>
      </c>
      <c r="E8" s="220" t="s">
        <v>3518</v>
      </c>
      <c r="F8" s="183" t="s">
        <v>3519</v>
      </c>
      <c r="G8" s="219" t="s">
        <v>3520</v>
      </c>
    </row>
    <row r="9" spans="1:7" x14ac:dyDescent="0.25">
      <c r="A9" s="396"/>
      <c r="B9" s="183" t="s">
        <v>3521</v>
      </c>
      <c r="C9" s="219" t="s">
        <v>322</v>
      </c>
      <c r="D9" s="183" t="s">
        <v>1258</v>
      </c>
      <c r="E9" s="219" t="s">
        <v>3522</v>
      </c>
      <c r="F9" s="183" t="s">
        <v>3523</v>
      </c>
      <c r="G9" s="219" t="s">
        <v>1259</v>
      </c>
    </row>
    <row r="10" spans="1:7" x14ac:dyDescent="0.25">
      <c r="A10" s="396"/>
      <c r="B10" s="183" t="s">
        <v>1260</v>
      </c>
      <c r="C10" s="219" t="s">
        <v>3524</v>
      </c>
      <c r="D10" s="183" t="s">
        <v>3525</v>
      </c>
      <c r="E10" s="219" t="s">
        <v>3526</v>
      </c>
      <c r="F10" s="183" t="s">
        <v>1261</v>
      </c>
      <c r="G10" s="219" t="s">
        <v>3527</v>
      </c>
    </row>
    <row r="11" spans="1:7" x14ac:dyDescent="0.25">
      <c r="A11" s="396" t="s">
        <v>3528</v>
      </c>
      <c r="B11" s="183" t="s">
        <v>3529</v>
      </c>
      <c r="C11" s="219" t="s">
        <v>3530</v>
      </c>
      <c r="D11" s="183" t="s">
        <v>3531</v>
      </c>
      <c r="E11" s="219" t="s">
        <v>3532</v>
      </c>
      <c r="F11" s="183" t="s">
        <v>3533</v>
      </c>
      <c r="G11" s="219" t="s">
        <v>3534</v>
      </c>
    </row>
    <row r="12" spans="1:7" x14ac:dyDescent="0.25">
      <c r="A12" s="396"/>
      <c r="B12" s="183" t="s">
        <v>3535</v>
      </c>
      <c r="C12" s="219" t="s">
        <v>3536</v>
      </c>
      <c r="D12" s="183" t="s">
        <v>3537</v>
      </c>
      <c r="E12" s="183" t="s">
        <v>3538</v>
      </c>
      <c r="F12" s="183" t="s">
        <v>1262</v>
      </c>
      <c r="G12" s="219" t="s">
        <v>3539</v>
      </c>
    </row>
    <row r="13" spans="1:7" x14ac:dyDescent="0.25">
      <c r="A13" s="396"/>
      <c r="B13" s="183" t="s">
        <v>3540</v>
      </c>
      <c r="C13" s="219" t="s">
        <v>3541</v>
      </c>
      <c r="D13" s="183" t="s">
        <v>3542</v>
      </c>
      <c r="E13" s="219" t="s">
        <v>3543</v>
      </c>
      <c r="F13" s="183" t="s">
        <v>1263</v>
      </c>
      <c r="G13" s="219" t="s">
        <v>3544</v>
      </c>
    </row>
    <row r="14" spans="1:7" x14ac:dyDescent="0.25">
      <c r="A14" s="218" t="s">
        <v>3545</v>
      </c>
      <c r="B14" s="183" t="s">
        <v>3546</v>
      </c>
      <c r="C14" s="219" t="s">
        <v>3547</v>
      </c>
      <c r="D14" s="183" t="s">
        <v>3548</v>
      </c>
      <c r="E14" s="219" t="s">
        <v>3549</v>
      </c>
      <c r="F14" s="183" t="s">
        <v>1264</v>
      </c>
      <c r="G14" s="219" t="s">
        <v>3550</v>
      </c>
    </row>
    <row r="15" spans="1:7" x14ac:dyDescent="0.25">
      <c r="A15" s="396" t="s">
        <v>3551</v>
      </c>
      <c r="B15" s="183" t="s">
        <v>3552</v>
      </c>
      <c r="C15" s="219" t="s">
        <v>3553</v>
      </c>
      <c r="D15" s="183" t="s">
        <v>1265</v>
      </c>
      <c r="E15" s="219" t="s">
        <v>3554</v>
      </c>
      <c r="F15" s="183" t="s">
        <v>3555</v>
      </c>
      <c r="G15" s="219" t="s">
        <v>3556</v>
      </c>
    </row>
    <row r="16" spans="1:7" x14ac:dyDescent="0.25">
      <c r="A16" s="396"/>
      <c r="B16" s="183" t="s">
        <v>1266</v>
      </c>
      <c r="C16" s="219" t="s">
        <v>3557</v>
      </c>
      <c r="D16" s="183" t="s">
        <v>1267</v>
      </c>
      <c r="E16" s="219" t="s">
        <v>3558</v>
      </c>
      <c r="F16" s="183" t="s">
        <v>3559</v>
      </c>
      <c r="G16" s="219" t="s">
        <v>3560</v>
      </c>
    </row>
    <row r="17" spans="1:7" x14ac:dyDescent="0.25">
      <c r="A17" s="396" t="s">
        <v>3561</v>
      </c>
      <c r="B17" s="183" t="s">
        <v>3562</v>
      </c>
      <c r="C17" s="219" t="s">
        <v>3563</v>
      </c>
      <c r="D17" s="183" t="s">
        <v>3564</v>
      </c>
      <c r="E17" s="219" t="s">
        <v>3565</v>
      </c>
      <c r="F17" s="183" t="s">
        <v>3566</v>
      </c>
      <c r="G17" s="219" t="s">
        <v>3567</v>
      </c>
    </row>
    <row r="18" spans="1:7" x14ac:dyDescent="0.25">
      <c r="A18" s="396"/>
      <c r="B18" s="183" t="s">
        <v>1268</v>
      </c>
      <c r="C18" s="219" t="s">
        <v>3568</v>
      </c>
      <c r="D18" s="183" t="s">
        <v>3569</v>
      </c>
      <c r="E18" s="219" t="s">
        <v>3570</v>
      </c>
      <c r="F18" s="183" t="s">
        <v>3571</v>
      </c>
      <c r="G18" s="219" t="s">
        <v>3572</v>
      </c>
    </row>
    <row r="19" spans="1:7" x14ac:dyDescent="0.25">
      <c r="A19" s="218" t="s">
        <v>3573</v>
      </c>
      <c r="B19" s="183" t="s">
        <v>3574</v>
      </c>
      <c r="C19" s="219" t="s">
        <v>3575</v>
      </c>
      <c r="D19" s="183" t="s">
        <v>3576</v>
      </c>
      <c r="E19" s="219" t="s">
        <v>3577</v>
      </c>
      <c r="F19" s="183" t="s">
        <v>3578</v>
      </c>
      <c r="G19" s="219" t="s">
        <v>1269</v>
      </c>
    </row>
    <row r="20" spans="1:7" x14ac:dyDescent="0.25">
      <c r="A20" s="396" t="s">
        <v>3579</v>
      </c>
      <c r="B20" s="183" t="s">
        <v>3580</v>
      </c>
      <c r="C20" s="219" t="s">
        <v>3581</v>
      </c>
      <c r="D20" s="183" t="s">
        <v>3582</v>
      </c>
      <c r="E20" s="219" t="s">
        <v>3583</v>
      </c>
      <c r="F20" s="183" t="s">
        <v>3584</v>
      </c>
      <c r="G20" s="219" t="s">
        <v>3585</v>
      </c>
    </row>
    <row r="21" spans="1:7" x14ac:dyDescent="0.25">
      <c r="A21" s="396"/>
      <c r="B21" s="183" t="s">
        <v>1270</v>
      </c>
      <c r="C21" s="219" t="s">
        <v>3586</v>
      </c>
      <c r="D21" s="183" t="s">
        <v>1271</v>
      </c>
      <c r="E21" s="219" t="s">
        <v>3587</v>
      </c>
      <c r="F21" s="183" t="s">
        <v>1272</v>
      </c>
      <c r="G21" s="219" t="s">
        <v>3588</v>
      </c>
    </row>
    <row r="22" spans="1:7" x14ac:dyDescent="0.25">
      <c r="A22" s="396" t="s">
        <v>3589</v>
      </c>
      <c r="B22" s="183" t="s">
        <v>3590</v>
      </c>
      <c r="C22" s="219" t="s">
        <v>3591</v>
      </c>
      <c r="D22" s="183" t="s">
        <v>3592</v>
      </c>
      <c r="E22" s="219" t="s">
        <v>1273</v>
      </c>
      <c r="F22" s="183" t="s">
        <v>3593</v>
      </c>
      <c r="G22" s="219" t="s">
        <v>3594</v>
      </c>
    </row>
    <row r="23" spans="1:7" x14ac:dyDescent="0.25">
      <c r="A23" s="396"/>
      <c r="B23" s="183" t="s">
        <v>1274</v>
      </c>
      <c r="C23" s="220" t="s">
        <v>1275</v>
      </c>
      <c r="D23" s="183" t="s">
        <v>3595</v>
      </c>
      <c r="E23" s="219" t="s">
        <v>1276</v>
      </c>
      <c r="F23" s="183" t="s">
        <v>3596</v>
      </c>
      <c r="G23" s="219" t="s">
        <v>3597</v>
      </c>
    </row>
    <row r="24" spans="1:7" x14ac:dyDescent="0.25">
      <c r="A24" s="396"/>
      <c r="B24" s="183" t="s">
        <v>3598</v>
      </c>
      <c r="C24" s="219" t="s">
        <v>3599</v>
      </c>
      <c r="D24" s="183" t="s">
        <v>3600</v>
      </c>
      <c r="E24" s="219" t="s">
        <v>3601</v>
      </c>
      <c r="F24" s="183" t="s">
        <v>3602</v>
      </c>
      <c r="G24" s="219" t="s">
        <v>3603</v>
      </c>
    </row>
    <row r="25" spans="1:7" ht="14.45" customHeight="1" x14ac:dyDescent="0.25">
      <c r="A25" s="397" t="s">
        <v>3604</v>
      </c>
      <c r="B25" s="183" t="s">
        <v>3605</v>
      </c>
      <c r="C25" s="219" t="s">
        <v>3606</v>
      </c>
      <c r="D25" s="183" t="s">
        <v>3607</v>
      </c>
      <c r="E25" s="219" t="s">
        <v>3608</v>
      </c>
      <c r="F25" s="183" t="s">
        <v>3609</v>
      </c>
      <c r="G25" s="220" t="s">
        <v>3610</v>
      </c>
    </row>
    <row r="26" spans="1:7" x14ac:dyDescent="0.25">
      <c r="A26" s="398"/>
      <c r="B26" s="183" t="s">
        <v>1277</v>
      </c>
      <c r="C26" s="219" t="s">
        <v>3611</v>
      </c>
      <c r="D26" s="183" t="s">
        <v>3612</v>
      </c>
      <c r="E26" s="219" t="s">
        <v>3613</v>
      </c>
      <c r="F26" s="183" t="s">
        <v>3614</v>
      </c>
      <c r="G26" s="219" t="s">
        <v>3615</v>
      </c>
    </row>
    <row r="27" spans="1:7" x14ac:dyDescent="0.25">
      <c r="A27" s="396" t="s">
        <v>3616</v>
      </c>
      <c r="B27" s="183" t="s">
        <v>3617</v>
      </c>
      <c r="C27" s="220" t="s">
        <v>3618</v>
      </c>
      <c r="D27" s="183" t="s">
        <v>3619</v>
      </c>
      <c r="E27" s="219" t="s">
        <v>3620</v>
      </c>
      <c r="F27" s="183" t="s">
        <v>3621</v>
      </c>
      <c r="G27" s="219" t="s">
        <v>3622</v>
      </c>
    </row>
    <row r="28" spans="1:7" x14ac:dyDescent="0.25">
      <c r="A28" s="396"/>
      <c r="B28" s="183" t="s">
        <v>1278</v>
      </c>
      <c r="C28" s="219" t="s">
        <v>3623</v>
      </c>
      <c r="D28" s="183" t="s">
        <v>3624</v>
      </c>
      <c r="E28" s="219" t="s">
        <v>3625</v>
      </c>
      <c r="F28" s="183" t="s">
        <v>3626</v>
      </c>
      <c r="G28" s="219" t="s">
        <v>3627</v>
      </c>
    </row>
    <row r="29" spans="1:7" x14ac:dyDescent="0.25">
      <c r="A29" s="396"/>
      <c r="B29" s="183" t="s">
        <v>3628</v>
      </c>
      <c r="C29" s="219" t="s">
        <v>1279</v>
      </c>
      <c r="D29" s="183" t="s">
        <v>3629</v>
      </c>
      <c r="E29" s="219" t="s">
        <v>299</v>
      </c>
      <c r="F29" s="183" t="s">
        <v>3630</v>
      </c>
      <c r="G29" s="219" t="s">
        <v>3631</v>
      </c>
    </row>
    <row r="30" spans="1:7" x14ac:dyDescent="0.25">
      <c r="A30" s="396"/>
      <c r="B30" s="183" t="s">
        <v>3632</v>
      </c>
      <c r="C30" s="219" t="s">
        <v>3633</v>
      </c>
      <c r="D30" s="183" t="s">
        <v>3634</v>
      </c>
      <c r="E30" s="219" t="s">
        <v>3635</v>
      </c>
      <c r="F30" s="183" t="s">
        <v>3636</v>
      </c>
      <c r="G30" s="219" t="s">
        <v>3637</v>
      </c>
    </row>
    <row r="31" spans="1:7" x14ac:dyDescent="0.25">
      <c r="A31" s="397" t="s">
        <v>3638</v>
      </c>
      <c r="B31" s="183" t="s">
        <v>3639</v>
      </c>
      <c r="C31" s="219" t="s">
        <v>3640</v>
      </c>
      <c r="D31" s="183" t="s">
        <v>3641</v>
      </c>
      <c r="E31" s="219" t="s">
        <v>3642</v>
      </c>
      <c r="F31" s="183" t="s">
        <v>3643</v>
      </c>
      <c r="G31" s="220" t="s">
        <v>3644</v>
      </c>
    </row>
    <row r="32" spans="1:7" ht="13.9" customHeight="1" x14ac:dyDescent="0.25">
      <c r="A32" s="399"/>
      <c r="B32" s="183" t="s">
        <v>3645</v>
      </c>
      <c r="C32" s="219" t="s">
        <v>3646</v>
      </c>
      <c r="D32" s="183" t="s">
        <v>3647</v>
      </c>
      <c r="E32" s="219" t="s">
        <v>3648</v>
      </c>
      <c r="F32" s="183" t="s">
        <v>3649</v>
      </c>
      <c r="G32" s="219" t="s">
        <v>3650</v>
      </c>
    </row>
    <row r="33" spans="1:7" ht="13.9" customHeight="1" x14ac:dyDescent="0.25">
      <c r="A33" s="399"/>
      <c r="B33" s="183" t="s">
        <v>3651</v>
      </c>
      <c r="C33" s="219" t="s">
        <v>3652</v>
      </c>
      <c r="D33" s="183" t="s">
        <v>3653</v>
      </c>
      <c r="E33" s="219" t="s">
        <v>3654</v>
      </c>
      <c r="F33" s="183" t="s">
        <v>1280</v>
      </c>
      <c r="G33" s="219" t="s">
        <v>3655</v>
      </c>
    </row>
    <row r="34" spans="1:7" ht="14.45" customHeight="1" x14ac:dyDescent="0.25">
      <c r="A34" s="398"/>
      <c r="B34" s="183" t="s">
        <v>3656</v>
      </c>
      <c r="C34" s="219" t="s">
        <v>3657</v>
      </c>
      <c r="D34" s="183" t="s">
        <v>3658</v>
      </c>
      <c r="E34" s="219" t="s">
        <v>3659</v>
      </c>
      <c r="F34" s="183" t="s">
        <v>3660</v>
      </c>
      <c r="G34" s="219" t="s">
        <v>3661</v>
      </c>
    </row>
    <row r="35" spans="1:7" x14ac:dyDescent="0.25">
      <c r="A35" s="392" t="s">
        <v>3662</v>
      </c>
      <c r="B35" s="183" t="s">
        <v>3663</v>
      </c>
      <c r="C35" s="220" t="s">
        <v>3664</v>
      </c>
      <c r="D35" s="183" t="s">
        <v>3665</v>
      </c>
      <c r="E35" s="219" t="s">
        <v>3666</v>
      </c>
      <c r="F35" s="183" t="s">
        <v>3667</v>
      </c>
      <c r="G35" s="219" t="s">
        <v>3668</v>
      </c>
    </row>
    <row r="36" spans="1:7" x14ac:dyDescent="0.25">
      <c r="A36" s="392"/>
      <c r="B36" s="183" t="s">
        <v>3669</v>
      </c>
      <c r="C36" s="219" t="s">
        <v>3670</v>
      </c>
      <c r="D36" s="183" t="s">
        <v>3671</v>
      </c>
      <c r="E36" s="219" t="s">
        <v>1281</v>
      </c>
      <c r="F36" s="183" t="s">
        <v>3672</v>
      </c>
      <c r="G36" s="219" t="s">
        <v>3673</v>
      </c>
    </row>
    <row r="37" spans="1:7" x14ac:dyDescent="0.25">
      <c r="A37" s="396" t="s">
        <v>3674</v>
      </c>
      <c r="B37" s="183" t="s">
        <v>3675</v>
      </c>
      <c r="C37" s="219" t="s">
        <v>3676</v>
      </c>
      <c r="D37" s="183" t="s">
        <v>3677</v>
      </c>
      <c r="E37" s="219" t="s">
        <v>3678</v>
      </c>
      <c r="F37" s="183" t="s">
        <v>3679</v>
      </c>
      <c r="G37" s="219" t="s">
        <v>307</v>
      </c>
    </row>
    <row r="38" spans="1:7" x14ac:dyDescent="0.25">
      <c r="A38" s="396"/>
      <c r="B38" s="183" t="s">
        <v>1282</v>
      </c>
      <c r="C38" s="219" t="s">
        <v>3680</v>
      </c>
      <c r="D38" s="183" t="s">
        <v>3681</v>
      </c>
      <c r="E38" s="219" t="s">
        <v>3682</v>
      </c>
      <c r="F38" s="183" t="s">
        <v>3683</v>
      </c>
      <c r="G38" s="219" t="s">
        <v>3684</v>
      </c>
    </row>
    <row r="39" spans="1:7" x14ac:dyDescent="0.25">
      <c r="A39" s="396" t="s">
        <v>3685</v>
      </c>
      <c r="B39" s="183" t="s">
        <v>3686</v>
      </c>
      <c r="C39" s="219" t="s">
        <v>3687</v>
      </c>
      <c r="D39" s="183" t="s">
        <v>3688</v>
      </c>
      <c r="E39" s="219" t="s">
        <v>3689</v>
      </c>
      <c r="F39" s="183" t="s">
        <v>3690</v>
      </c>
      <c r="G39" s="219" t="s">
        <v>3691</v>
      </c>
    </row>
    <row r="40" spans="1:7" x14ac:dyDescent="0.25">
      <c r="A40" s="396"/>
      <c r="B40" s="183" t="s">
        <v>3692</v>
      </c>
      <c r="C40" s="219" t="s">
        <v>3693</v>
      </c>
      <c r="D40" s="183" t="s">
        <v>3694</v>
      </c>
      <c r="E40" s="219" t="s">
        <v>3695</v>
      </c>
      <c r="F40" s="183" t="s">
        <v>1283</v>
      </c>
      <c r="G40" s="219" t="s">
        <v>3696</v>
      </c>
    </row>
    <row r="41" spans="1:7" x14ac:dyDescent="0.25">
      <c r="A41" s="396" t="s">
        <v>3697</v>
      </c>
      <c r="B41" s="183" t="s">
        <v>3698</v>
      </c>
      <c r="C41" s="219" t="s">
        <v>3699</v>
      </c>
      <c r="D41" s="183" t="s">
        <v>3700</v>
      </c>
      <c r="E41" s="219" t="s">
        <v>3701</v>
      </c>
      <c r="F41" s="183" t="s">
        <v>3702</v>
      </c>
      <c r="G41" s="219" t="s">
        <v>3703</v>
      </c>
    </row>
    <row r="42" spans="1:7" x14ac:dyDescent="0.25">
      <c r="A42" s="396"/>
      <c r="B42" s="183" t="s">
        <v>3704</v>
      </c>
      <c r="C42" s="219" t="s">
        <v>244</v>
      </c>
      <c r="D42" s="183" t="s">
        <v>3705</v>
      </c>
      <c r="E42" s="219" t="s">
        <v>3706</v>
      </c>
      <c r="F42" s="183" t="s">
        <v>3707</v>
      </c>
      <c r="G42" s="219" t="s">
        <v>3708</v>
      </c>
    </row>
    <row r="43" spans="1:7" x14ac:dyDescent="0.25">
      <c r="A43" s="396" t="s">
        <v>3709</v>
      </c>
      <c r="B43" s="183" t="s">
        <v>3710</v>
      </c>
      <c r="C43" s="219" t="s">
        <v>3711</v>
      </c>
      <c r="D43" s="183" t="s">
        <v>3712</v>
      </c>
      <c r="E43" s="219" t="s">
        <v>3713</v>
      </c>
      <c r="F43" s="183" t="s">
        <v>3714</v>
      </c>
      <c r="G43" s="219" t="s">
        <v>3715</v>
      </c>
    </row>
    <row r="44" spans="1:7" x14ac:dyDescent="0.25">
      <c r="A44" s="396"/>
      <c r="B44" s="183" t="s">
        <v>3716</v>
      </c>
      <c r="C44" s="219" t="s">
        <v>3717</v>
      </c>
      <c r="D44" s="183" t="s">
        <v>3718</v>
      </c>
      <c r="E44" s="219" t="s">
        <v>3719</v>
      </c>
      <c r="F44" s="183" t="s">
        <v>1284</v>
      </c>
      <c r="G44" s="219" t="s">
        <v>400</v>
      </c>
    </row>
    <row r="45" spans="1:7" x14ac:dyDescent="0.25">
      <c r="A45" s="396"/>
      <c r="B45" s="183" t="s">
        <v>3720</v>
      </c>
      <c r="C45" s="219" t="s">
        <v>3721</v>
      </c>
      <c r="D45" s="183" t="s">
        <v>3722</v>
      </c>
      <c r="E45" s="219" t="s">
        <v>3723</v>
      </c>
      <c r="F45" s="183" t="s">
        <v>3724</v>
      </c>
      <c r="G45" s="219" t="s">
        <v>3725</v>
      </c>
    </row>
    <row r="46" spans="1:7" x14ac:dyDescent="0.25">
      <c r="A46" s="396"/>
      <c r="B46" s="183" t="s">
        <v>3726</v>
      </c>
      <c r="C46" s="219" t="s">
        <v>3727</v>
      </c>
      <c r="D46" s="183" t="s">
        <v>3728</v>
      </c>
      <c r="E46" s="219" t="s">
        <v>3729</v>
      </c>
      <c r="F46" s="183" t="s">
        <v>1285</v>
      </c>
      <c r="G46" s="219" t="s">
        <v>3730</v>
      </c>
    </row>
    <row r="47" spans="1:7" x14ac:dyDescent="0.25">
      <c r="A47" s="397" t="s">
        <v>3731</v>
      </c>
      <c r="B47" s="183" t="s">
        <v>3732</v>
      </c>
      <c r="C47" s="220" t="s">
        <v>3733</v>
      </c>
      <c r="D47" s="183" t="s">
        <v>3734</v>
      </c>
      <c r="E47" s="219" t="s">
        <v>3735</v>
      </c>
      <c r="F47" s="183" t="s">
        <v>3736</v>
      </c>
      <c r="G47" s="219" t="s">
        <v>3737</v>
      </c>
    </row>
    <row r="48" spans="1:7" ht="13.9" customHeight="1" x14ac:dyDescent="0.25">
      <c r="A48" s="399"/>
      <c r="B48" s="183" t="s">
        <v>3738</v>
      </c>
      <c r="C48" s="219" t="s">
        <v>1286</v>
      </c>
      <c r="D48" s="183" t="s">
        <v>1287</v>
      </c>
      <c r="E48" s="219" t="s">
        <v>3739</v>
      </c>
      <c r="F48" s="183" t="s">
        <v>3740</v>
      </c>
      <c r="G48" s="220" t="s">
        <v>3741</v>
      </c>
    </row>
    <row r="49" spans="1:7" ht="14.45" customHeight="1" x14ac:dyDescent="0.25">
      <c r="A49" s="398"/>
      <c r="B49" s="183" t="s">
        <v>3742</v>
      </c>
      <c r="C49" s="219" t="s">
        <v>3743</v>
      </c>
      <c r="D49" s="183" t="s">
        <v>3744</v>
      </c>
      <c r="E49" s="219" t="s">
        <v>3745</v>
      </c>
      <c r="F49" s="183" t="s">
        <v>3746</v>
      </c>
      <c r="G49" s="220" t="s">
        <v>3747</v>
      </c>
    </row>
    <row r="50" spans="1:7" x14ac:dyDescent="0.25">
      <c r="A50" s="396" t="s">
        <v>3748</v>
      </c>
      <c r="B50" s="183" t="s">
        <v>3749</v>
      </c>
      <c r="C50" s="219" t="s">
        <v>3750</v>
      </c>
      <c r="D50" s="183" t="s">
        <v>3751</v>
      </c>
      <c r="E50" s="219" t="s">
        <v>3752</v>
      </c>
      <c r="F50" s="183" t="s">
        <v>3753</v>
      </c>
      <c r="G50" s="219" t="s">
        <v>3754</v>
      </c>
    </row>
    <row r="51" spans="1:7" x14ac:dyDescent="0.25">
      <c r="A51" s="396"/>
      <c r="B51" s="183" t="s">
        <v>3755</v>
      </c>
      <c r="C51" s="219" t="s">
        <v>3756</v>
      </c>
      <c r="D51" s="183" t="s">
        <v>1288</v>
      </c>
      <c r="E51" s="219" t="s">
        <v>3757</v>
      </c>
      <c r="F51" s="183" t="s">
        <v>3758</v>
      </c>
      <c r="G51" s="219" t="s">
        <v>3759</v>
      </c>
    </row>
    <row r="52" spans="1:7" x14ac:dyDescent="0.25">
      <c r="A52" s="396"/>
      <c r="B52" s="183" t="s">
        <v>3760</v>
      </c>
      <c r="C52" s="219" t="s">
        <v>3761</v>
      </c>
      <c r="D52" s="183" t="s">
        <v>3762</v>
      </c>
      <c r="E52" s="219" t="s">
        <v>3763</v>
      </c>
      <c r="F52" s="183" t="s">
        <v>3764</v>
      </c>
      <c r="G52" s="219" t="s">
        <v>3765</v>
      </c>
    </row>
    <row r="53" spans="1:7" x14ac:dyDescent="0.25">
      <c r="A53" s="396" t="s">
        <v>3766</v>
      </c>
      <c r="B53" s="183" t="s">
        <v>3767</v>
      </c>
      <c r="C53" s="219" t="s">
        <v>1289</v>
      </c>
      <c r="D53" s="183" t="s">
        <v>3768</v>
      </c>
      <c r="E53" s="219" t="s">
        <v>3769</v>
      </c>
      <c r="F53" s="183" t="s">
        <v>3770</v>
      </c>
      <c r="G53" s="219" t="s">
        <v>1290</v>
      </c>
    </row>
    <row r="54" spans="1:7" x14ac:dyDescent="0.25">
      <c r="A54" s="396"/>
      <c r="B54" s="183" t="s">
        <v>1291</v>
      </c>
      <c r="C54" s="219" t="s">
        <v>3771</v>
      </c>
      <c r="D54" s="183" t="s">
        <v>3772</v>
      </c>
      <c r="E54" s="219" t="s">
        <v>3773</v>
      </c>
      <c r="F54" s="183" t="s">
        <v>3774</v>
      </c>
      <c r="G54" s="220" t="s">
        <v>3775</v>
      </c>
    </row>
    <row r="55" spans="1:7" x14ac:dyDescent="0.25">
      <c r="A55" s="218" t="s">
        <v>3776</v>
      </c>
      <c r="B55" s="183" t="s">
        <v>3777</v>
      </c>
      <c r="C55" s="219" t="s">
        <v>3778</v>
      </c>
      <c r="D55" s="183" t="s">
        <v>3779</v>
      </c>
      <c r="E55" s="219" t="s">
        <v>3780</v>
      </c>
      <c r="F55" s="183" t="s">
        <v>3781</v>
      </c>
      <c r="G55" s="219" t="s">
        <v>3782</v>
      </c>
    </row>
    <row r="56" spans="1:7" x14ac:dyDescent="0.25">
      <c r="A56" s="218" t="s">
        <v>3783</v>
      </c>
      <c r="B56" s="183" t="s">
        <v>3784</v>
      </c>
      <c r="C56" s="219" t="s">
        <v>3785</v>
      </c>
      <c r="D56" s="183" t="s">
        <v>3786</v>
      </c>
      <c r="E56" s="219" t="s">
        <v>3787</v>
      </c>
      <c r="F56" s="183" t="s">
        <v>3788</v>
      </c>
      <c r="G56" s="219" t="s">
        <v>3789</v>
      </c>
    </row>
    <row r="57" spans="1:7" x14ac:dyDescent="0.25">
      <c r="A57" s="396" t="s">
        <v>3790</v>
      </c>
      <c r="B57" s="183" t="s">
        <v>3791</v>
      </c>
      <c r="C57" s="219" t="s">
        <v>3792</v>
      </c>
      <c r="D57" s="183" t="s">
        <v>3793</v>
      </c>
      <c r="E57" s="219" t="s">
        <v>3794</v>
      </c>
      <c r="F57" s="183" t="s">
        <v>3795</v>
      </c>
      <c r="G57" s="219" t="s">
        <v>3796</v>
      </c>
    </row>
    <row r="58" spans="1:7" x14ac:dyDescent="0.25">
      <c r="A58" s="396"/>
      <c r="B58" s="183" t="s">
        <v>3797</v>
      </c>
      <c r="C58" s="183" t="s">
        <v>3798</v>
      </c>
      <c r="D58" s="183" t="s">
        <v>3799</v>
      </c>
      <c r="E58" s="219" t="s">
        <v>3800</v>
      </c>
      <c r="F58" s="183" t="s">
        <v>1292</v>
      </c>
      <c r="G58" s="219" t="s">
        <v>3801</v>
      </c>
    </row>
    <row r="60" spans="1:7" x14ac:dyDescent="0.25">
      <c r="A60" s="46" t="s">
        <v>3802</v>
      </c>
    </row>
    <row r="61" spans="1:7" x14ac:dyDescent="0.25">
      <c r="A61" s="47" t="s">
        <v>3803</v>
      </c>
      <c r="B61" s="222"/>
      <c r="C61" s="223"/>
      <c r="D61" s="222"/>
      <c r="E61" s="223"/>
      <c r="F61" s="224"/>
    </row>
    <row r="62" spans="1:7" x14ac:dyDescent="0.25">
      <c r="A62" s="47" t="s">
        <v>3804</v>
      </c>
      <c r="B62" s="222"/>
      <c r="C62" s="223"/>
      <c r="D62" s="222"/>
      <c r="E62" s="223"/>
      <c r="F62" s="224"/>
    </row>
    <row r="63" spans="1:7" x14ac:dyDescent="0.25">
      <c r="A63" s="225" t="s">
        <v>3805</v>
      </c>
    </row>
    <row r="64" spans="1:7" x14ac:dyDescent="0.25">
      <c r="A64" s="226" t="s">
        <v>1293</v>
      </c>
    </row>
    <row r="65" spans="1:7" s="153" customFormat="1" x14ac:dyDescent="0.25">
      <c r="A65" s="55" t="s">
        <v>5368</v>
      </c>
      <c r="C65" s="211"/>
      <c r="E65" s="211"/>
      <c r="G65" s="211"/>
    </row>
    <row r="66" spans="1:7" s="153" customFormat="1" x14ac:dyDescent="0.25">
      <c r="A66" s="48" t="s">
        <v>1294</v>
      </c>
      <c r="C66" s="211"/>
      <c r="E66" s="211"/>
      <c r="G66" s="211"/>
    </row>
    <row r="67" spans="1:7" x14ac:dyDescent="0.25">
      <c r="A67" s="46" t="s">
        <v>5440</v>
      </c>
    </row>
    <row r="68" spans="1:7" x14ac:dyDescent="0.25">
      <c r="A68" s="46" t="s">
        <v>3806</v>
      </c>
    </row>
  </sheetData>
  <mergeCells count="20">
    <mergeCell ref="A53:A54"/>
    <mergeCell ref="A57:A58"/>
    <mergeCell ref="A37:A38"/>
    <mergeCell ref="A39:A40"/>
    <mergeCell ref="A41:A42"/>
    <mergeCell ref="A43:A46"/>
    <mergeCell ref="A47:A49"/>
    <mergeCell ref="A50:A52"/>
    <mergeCell ref="A35:A36"/>
    <mergeCell ref="A4:A5"/>
    <mergeCell ref="A6:A7"/>
    <mergeCell ref="A8:A10"/>
    <mergeCell ref="A11:A13"/>
    <mergeCell ref="A15:A16"/>
    <mergeCell ref="A17:A18"/>
    <mergeCell ref="A20:A21"/>
    <mergeCell ref="A22:A24"/>
    <mergeCell ref="A25:A26"/>
    <mergeCell ref="A27:A30"/>
    <mergeCell ref="A31:A34"/>
  </mergeCells>
  <dataValidations count="1">
    <dataValidation type="list" allowBlank="1" showInputMessage="1" showErrorMessage="1" sqref="F61:F62" xr:uid="{6691F90C-0767-4758-9E1B-79E4C864C5EC}">
      <formula1>"↓,↑"</formula1>
    </dataValidation>
  </dataValidations>
  <pageMargins left="0.7" right="0.7" top="0.75" bottom="0.75" header="0.3" footer="0.3"/>
  <pageSetup orientation="portrait" r:id="rId1"/>
  <ignoredErrors>
    <ignoredError sqref="C9:G5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6FC2-3853-412D-BE75-17CD377E8906}">
  <sheetPr codeName="Sheet3"/>
  <dimension ref="A1:G77"/>
  <sheetViews>
    <sheetView workbookViewId="0"/>
  </sheetViews>
  <sheetFormatPr defaultRowHeight="15" x14ac:dyDescent="0.25"/>
  <cols>
    <col min="1" max="1" width="50.42578125" customWidth="1"/>
    <col min="2" max="2" width="12.7109375" customWidth="1"/>
    <col min="3" max="3" width="14.28515625" customWidth="1"/>
    <col min="4" max="4" width="11" customWidth="1"/>
    <col min="5" max="5" width="13.5703125" customWidth="1"/>
    <col min="6" max="6" width="10.7109375" customWidth="1"/>
    <col min="7" max="7" width="12.42578125" customWidth="1"/>
  </cols>
  <sheetData>
    <row r="1" spans="1:7" ht="15.75" x14ac:dyDescent="0.25">
      <c r="A1" s="201" t="s">
        <v>5391</v>
      </c>
      <c r="B1" s="201"/>
      <c r="C1" s="202"/>
      <c r="D1" s="202"/>
      <c r="E1" s="202"/>
      <c r="F1" s="202"/>
      <c r="G1" s="202"/>
    </row>
    <row r="2" spans="1:7" ht="15.75" x14ac:dyDescent="0.25">
      <c r="A2" s="201"/>
      <c r="B2" s="201"/>
      <c r="C2" s="202"/>
      <c r="D2" s="202"/>
      <c r="E2" s="202"/>
      <c r="F2" s="202"/>
      <c r="G2" s="202"/>
    </row>
    <row r="3" spans="1:7" ht="78.75" x14ac:dyDescent="0.25">
      <c r="A3" s="203" t="s">
        <v>3807</v>
      </c>
      <c r="B3" s="204" t="s">
        <v>1295</v>
      </c>
      <c r="C3" s="204" t="s">
        <v>1296</v>
      </c>
      <c r="D3" s="204" t="s">
        <v>1297</v>
      </c>
      <c r="E3" s="204" t="s">
        <v>1298</v>
      </c>
      <c r="F3" s="204" t="s">
        <v>1299</v>
      </c>
      <c r="G3" s="204" t="s">
        <v>1300</v>
      </c>
    </row>
    <row r="4" spans="1:7" ht="15.75" x14ac:dyDescent="0.25">
      <c r="A4" s="205" t="s">
        <v>3808</v>
      </c>
      <c r="B4" s="206">
        <v>67.3</v>
      </c>
      <c r="C4" s="206" t="s">
        <v>1301</v>
      </c>
      <c r="D4" s="206">
        <v>64.900000000000006</v>
      </c>
      <c r="E4" s="206" t="s">
        <v>1302</v>
      </c>
      <c r="F4" s="206">
        <v>69.7</v>
      </c>
      <c r="G4" s="206" t="s">
        <v>1303</v>
      </c>
    </row>
    <row r="5" spans="1:7" ht="15.75" x14ac:dyDescent="0.25">
      <c r="A5" s="207" t="s">
        <v>1304</v>
      </c>
      <c r="B5" s="208">
        <v>26.8</v>
      </c>
      <c r="C5" s="208" t="s">
        <v>1305</v>
      </c>
      <c r="D5" s="208">
        <v>26</v>
      </c>
      <c r="E5" s="208" t="s">
        <v>1306</v>
      </c>
      <c r="F5" s="208">
        <v>27.9</v>
      </c>
      <c r="G5" s="208" t="s">
        <v>1307</v>
      </c>
    </row>
    <row r="6" spans="1:7" ht="15.75" x14ac:dyDescent="0.25">
      <c r="A6" s="207" t="s">
        <v>3809</v>
      </c>
      <c r="B6" s="208">
        <v>6.3</v>
      </c>
      <c r="C6" s="208" t="s">
        <v>1308</v>
      </c>
      <c r="D6" s="208">
        <v>6.3</v>
      </c>
      <c r="E6" s="208" t="s">
        <v>1309</v>
      </c>
      <c r="F6" s="208">
        <v>6.3</v>
      </c>
      <c r="G6" s="208" t="s">
        <v>1310</v>
      </c>
    </row>
    <row r="7" spans="1:7" ht="15.75" x14ac:dyDescent="0.25">
      <c r="A7" s="207" t="s">
        <v>3810</v>
      </c>
      <c r="B7" s="208">
        <v>58.4</v>
      </c>
      <c r="C7" s="208" t="s">
        <v>1311</v>
      </c>
      <c r="D7" s="208">
        <v>56.6</v>
      </c>
      <c r="E7" s="208" t="s">
        <v>1312</v>
      </c>
      <c r="F7" s="208">
        <v>60.7</v>
      </c>
      <c r="G7" s="208" t="s">
        <v>1313</v>
      </c>
    </row>
    <row r="8" spans="1:7" ht="15.75" x14ac:dyDescent="0.25">
      <c r="A8" s="207" t="s">
        <v>1314</v>
      </c>
      <c r="B8" s="208">
        <v>85.9</v>
      </c>
      <c r="C8" s="208" t="s">
        <v>1315</v>
      </c>
      <c r="D8" s="208">
        <v>82.6</v>
      </c>
      <c r="E8" s="208" t="s">
        <v>1316</v>
      </c>
      <c r="F8" s="208">
        <v>88.1</v>
      </c>
      <c r="G8" s="208" t="s">
        <v>1317</v>
      </c>
    </row>
    <row r="9" spans="1:7" ht="15.75" x14ac:dyDescent="0.25">
      <c r="A9" s="207" t="s">
        <v>3811</v>
      </c>
      <c r="B9" s="208">
        <v>93.3</v>
      </c>
      <c r="C9" s="208" t="s">
        <v>1318</v>
      </c>
      <c r="D9" s="208">
        <v>86.7</v>
      </c>
      <c r="E9" s="208" t="s">
        <v>1319</v>
      </c>
      <c r="F9" s="208">
        <v>96</v>
      </c>
      <c r="G9" s="208" t="s">
        <v>1320</v>
      </c>
    </row>
    <row r="10" spans="1:7" ht="15.75" x14ac:dyDescent="0.25">
      <c r="A10" s="207" t="s">
        <v>3812</v>
      </c>
      <c r="B10" s="208">
        <v>91.6</v>
      </c>
      <c r="C10" s="208" t="s">
        <v>1321</v>
      </c>
      <c r="D10" s="208">
        <v>90.1</v>
      </c>
      <c r="E10" s="208" t="s">
        <v>1322</v>
      </c>
      <c r="F10" s="208">
        <v>93.1</v>
      </c>
      <c r="G10" s="208" t="s">
        <v>1323</v>
      </c>
    </row>
    <row r="11" spans="1:7" ht="15.75" x14ac:dyDescent="0.25">
      <c r="A11" s="207" t="s">
        <v>3813</v>
      </c>
      <c r="B11" s="208">
        <v>89.6</v>
      </c>
      <c r="C11" s="208" t="s">
        <v>1324</v>
      </c>
      <c r="D11" s="208" t="s">
        <v>3814</v>
      </c>
      <c r="E11" s="208" t="s">
        <v>3815</v>
      </c>
      <c r="F11" s="208">
        <v>89.6</v>
      </c>
      <c r="G11" s="208" t="s">
        <v>3816</v>
      </c>
    </row>
    <row r="12" spans="1:7" ht="15.75" x14ac:dyDescent="0.25">
      <c r="A12" s="207" t="s">
        <v>3817</v>
      </c>
      <c r="B12" s="208">
        <v>74.7</v>
      </c>
      <c r="C12" s="208" t="s">
        <v>1325</v>
      </c>
      <c r="D12" s="208" t="s">
        <v>3818</v>
      </c>
      <c r="E12" s="208" t="s">
        <v>3819</v>
      </c>
      <c r="F12" s="208">
        <v>74.7</v>
      </c>
      <c r="G12" s="208" t="s">
        <v>3820</v>
      </c>
    </row>
    <row r="13" spans="1:7" ht="15.75" x14ac:dyDescent="0.25">
      <c r="A13" s="207" t="s">
        <v>3821</v>
      </c>
      <c r="B13" s="208">
        <v>49.4</v>
      </c>
      <c r="C13" s="208" t="s">
        <v>1326</v>
      </c>
      <c r="D13" s="208" t="s">
        <v>3822</v>
      </c>
      <c r="E13" s="208" t="s">
        <v>3823</v>
      </c>
      <c r="F13" s="208">
        <v>49.4</v>
      </c>
      <c r="G13" s="208" t="s">
        <v>3824</v>
      </c>
    </row>
    <row r="14" spans="1:7" ht="15.75" x14ac:dyDescent="0.25">
      <c r="A14" s="207" t="s">
        <v>3825</v>
      </c>
      <c r="B14" s="208">
        <v>92.6</v>
      </c>
      <c r="C14" s="208" t="s">
        <v>1327</v>
      </c>
      <c r="D14" s="208">
        <v>92.6</v>
      </c>
      <c r="E14" s="208" t="s">
        <v>3826</v>
      </c>
      <c r="F14" s="208" t="s">
        <v>3827</v>
      </c>
      <c r="G14" s="208" t="s">
        <v>3828</v>
      </c>
    </row>
    <row r="15" spans="1:7" ht="15.75" x14ac:dyDescent="0.25">
      <c r="A15" s="207" t="s">
        <v>3829</v>
      </c>
      <c r="B15" s="208">
        <v>95.9</v>
      </c>
      <c r="C15" s="208" t="s">
        <v>1328</v>
      </c>
      <c r="D15" s="208">
        <v>95.9</v>
      </c>
      <c r="E15" s="208" t="s">
        <v>3830</v>
      </c>
      <c r="F15" s="208" t="s">
        <v>3831</v>
      </c>
      <c r="G15" s="208" t="s">
        <v>3832</v>
      </c>
    </row>
    <row r="16" spans="1:7" ht="15.75" x14ac:dyDescent="0.25">
      <c r="A16" s="207" t="s">
        <v>3833</v>
      </c>
      <c r="B16" s="208">
        <v>81.7</v>
      </c>
      <c r="C16" s="208" t="s">
        <v>1329</v>
      </c>
      <c r="D16" s="208" t="s">
        <v>3834</v>
      </c>
      <c r="E16" s="208" t="s">
        <v>3835</v>
      </c>
      <c r="F16" s="208">
        <v>81.7</v>
      </c>
      <c r="G16" s="208" t="s">
        <v>3836</v>
      </c>
    </row>
    <row r="17" spans="1:7" ht="15.75" x14ac:dyDescent="0.25">
      <c r="A17" s="207" t="s">
        <v>1330</v>
      </c>
      <c r="B17" s="208">
        <v>84.3</v>
      </c>
      <c r="C17" s="208" t="s">
        <v>1331</v>
      </c>
      <c r="D17" s="208" t="s">
        <v>3837</v>
      </c>
      <c r="E17" s="208" t="s">
        <v>3838</v>
      </c>
      <c r="F17" s="208">
        <v>84.3</v>
      </c>
      <c r="G17" s="208" t="s">
        <v>3839</v>
      </c>
    </row>
    <row r="18" spans="1:7" ht="15.75" x14ac:dyDescent="0.25">
      <c r="A18" s="207" t="s">
        <v>1332</v>
      </c>
      <c r="B18" s="208">
        <v>52.4</v>
      </c>
      <c r="C18" s="208" t="s">
        <v>1333</v>
      </c>
      <c r="D18" s="208" t="s">
        <v>3840</v>
      </c>
      <c r="E18" s="208" t="s">
        <v>3841</v>
      </c>
      <c r="F18" s="208">
        <v>52.4</v>
      </c>
      <c r="G18" s="208" t="s">
        <v>3842</v>
      </c>
    </row>
    <row r="19" spans="1:7" ht="15.75" x14ac:dyDescent="0.25">
      <c r="A19" s="207" t="s">
        <v>3843</v>
      </c>
      <c r="B19" s="208">
        <v>65</v>
      </c>
      <c r="C19" s="208" t="s">
        <v>1334</v>
      </c>
      <c r="D19" s="208">
        <v>64.599999999999994</v>
      </c>
      <c r="E19" s="208" t="s">
        <v>1335</v>
      </c>
      <c r="F19" s="208">
        <v>65.5</v>
      </c>
      <c r="G19" s="208" t="s">
        <v>1336</v>
      </c>
    </row>
    <row r="20" spans="1:7" ht="15.75" x14ac:dyDescent="0.25">
      <c r="A20" s="207" t="s">
        <v>5414</v>
      </c>
      <c r="B20" s="208">
        <v>64.3</v>
      </c>
      <c r="C20" s="208" t="s">
        <v>1337</v>
      </c>
      <c r="D20" s="208">
        <v>63.9</v>
      </c>
      <c r="E20" s="208" t="s">
        <v>1338</v>
      </c>
      <c r="F20" s="208">
        <v>64.7</v>
      </c>
      <c r="G20" s="208" t="s">
        <v>1339</v>
      </c>
    </row>
    <row r="21" spans="1:7" ht="15.75" x14ac:dyDescent="0.25">
      <c r="A21" s="209" t="s">
        <v>5420</v>
      </c>
      <c r="B21" s="208">
        <v>67.599999999999994</v>
      </c>
      <c r="C21" s="208" t="s">
        <v>1340</v>
      </c>
      <c r="D21" s="208">
        <v>67.8</v>
      </c>
      <c r="E21" s="208" t="s">
        <v>1341</v>
      </c>
      <c r="F21" s="208">
        <v>67.3</v>
      </c>
      <c r="G21" s="208" t="s">
        <v>1342</v>
      </c>
    </row>
    <row r="22" spans="1:7" ht="15.75" x14ac:dyDescent="0.25">
      <c r="A22" s="209" t="s">
        <v>5422</v>
      </c>
      <c r="B22" s="208">
        <v>65.599999999999994</v>
      </c>
      <c r="C22" s="208" t="s">
        <v>1343</v>
      </c>
      <c r="D22" s="208">
        <v>64.599999999999994</v>
      </c>
      <c r="E22" s="208" t="s">
        <v>1344</v>
      </c>
      <c r="F22" s="208">
        <v>66.599999999999994</v>
      </c>
      <c r="G22" s="208" t="s">
        <v>1345</v>
      </c>
    </row>
    <row r="23" spans="1:7" ht="15.75" x14ac:dyDescent="0.25">
      <c r="A23" s="207" t="s">
        <v>3844</v>
      </c>
      <c r="B23" s="208">
        <v>65.8</v>
      </c>
      <c r="C23" s="208" t="s">
        <v>1346</v>
      </c>
      <c r="D23" s="208">
        <v>65.099999999999994</v>
      </c>
      <c r="E23" s="208" t="s">
        <v>1347</v>
      </c>
      <c r="F23" s="208">
        <v>66.900000000000006</v>
      </c>
      <c r="G23" s="208" t="s">
        <v>1348</v>
      </c>
    </row>
    <row r="24" spans="1:7" ht="15.75" x14ac:dyDescent="0.25">
      <c r="A24" s="207" t="s">
        <v>3845</v>
      </c>
      <c r="B24" s="208">
        <v>59</v>
      </c>
      <c r="C24" s="208" t="s">
        <v>1349</v>
      </c>
      <c r="D24" s="208">
        <v>58.9</v>
      </c>
      <c r="E24" s="208" t="s">
        <v>1350</v>
      </c>
      <c r="F24" s="208">
        <v>59</v>
      </c>
      <c r="G24" s="208" t="s">
        <v>1351</v>
      </c>
    </row>
    <row r="25" spans="1:7" ht="15.75" x14ac:dyDescent="0.25">
      <c r="A25" s="207" t="s">
        <v>3846</v>
      </c>
      <c r="B25" s="208">
        <v>67.900000000000006</v>
      </c>
      <c r="C25" s="208" t="s">
        <v>1352</v>
      </c>
      <c r="D25" s="208">
        <v>66.900000000000006</v>
      </c>
      <c r="E25" s="208" t="s">
        <v>1353</v>
      </c>
      <c r="F25" s="208">
        <v>69.599999999999994</v>
      </c>
      <c r="G25" s="208" t="s">
        <v>1354</v>
      </c>
    </row>
    <row r="26" spans="1:7" ht="15.75" x14ac:dyDescent="0.25">
      <c r="A26" s="207" t="s">
        <v>3847</v>
      </c>
      <c r="B26" s="208">
        <v>19.399999999999999</v>
      </c>
      <c r="C26" s="208" t="s">
        <v>1355</v>
      </c>
      <c r="D26" s="208">
        <v>19.899999999999999</v>
      </c>
      <c r="E26" s="208" t="s">
        <v>1356</v>
      </c>
      <c r="F26" s="208">
        <v>17.899999999999999</v>
      </c>
      <c r="G26" s="208" t="s">
        <v>1357</v>
      </c>
    </row>
    <row r="27" spans="1:7" ht="15.75" x14ac:dyDescent="0.25">
      <c r="A27" s="207" t="s">
        <v>1358</v>
      </c>
      <c r="B27" s="208">
        <v>21.6</v>
      </c>
      <c r="C27" s="208" t="s">
        <v>1359</v>
      </c>
      <c r="D27" s="208">
        <v>22.2</v>
      </c>
      <c r="E27" s="208" t="s">
        <v>1360</v>
      </c>
      <c r="F27" s="208">
        <v>17.5</v>
      </c>
      <c r="G27" s="208" t="s">
        <v>1361</v>
      </c>
    </row>
    <row r="28" spans="1:7" ht="15.75" x14ac:dyDescent="0.25">
      <c r="A28" s="207" t="s">
        <v>1362</v>
      </c>
      <c r="B28" s="208">
        <v>16.899999999999999</v>
      </c>
      <c r="C28" s="208" t="s">
        <v>1363</v>
      </c>
      <c r="D28" s="208">
        <v>15.5</v>
      </c>
      <c r="E28" s="208" t="s">
        <v>1364</v>
      </c>
      <c r="F28" s="208">
        <v>18.7</v>
      </c>
      <c r="G28" s="208" t="s">
        <v>1365</v>
      </c>
    </row>
    <row r="29" spans="1:7" ht="15.75" x14ac:dyDescent="0.25">
      <c r="A29" s="207" t="s">
        <v>3848</v>
      </c>
      <c r="B29" s="208">
        <v>23</v>
      </c>
      <c r="C29" s="208" t="s">
        <v>1366</v>
      </c>
      <c r="D29" s="208">
        <v>23.7</v>
      </c>
      <c r="E29" s="208" t="s">
        <v>1367</v>
      </c>
      <c r="F29" s="208">
        <v>21.6</v>
      </c>
      <c r="G29" s="208" t="s">
        <v>1368</v>
      </c>
    </row>
    <row r="30" spans="1:7" ht="15.75" x14ac:dyDescent="0.25">
      <c r="A30" s="207" t="s">
        <v>3849</v>
      </c>
      <c r="B30" s="208">
        <v>15.1</v>
      </c>
      <c r="C30" s="208" t="s">
        <v>1369</v>
      </c>
      <c r="D30" s="208">
        <v>14.5</v>
      </c>
      <c r="E30" s="208" t="s">
        <v>1370</v>
      </c>
      <c r="F30" s="208">
        <v>15.9</v>
      </c>
      <c r="G30" s="208" t="s">
        <v>1371</v>
      </c>
    </row>
    <row r="31" spans="1:7" ht="15.75" x14ac:dyDescent="0.25">
      <c r="A31" s="207" t="s">
        <v>3850</v>
      </c>
      <c r="B31" s="208">
        <v>33.6</v>
      </c>
      <c r="C31" s="208" t="s">
        <v>1372</v>
      </c>
      <c r="D31" s="208">
        <v>31.4</v>
      </c>
      <c r="E31" s="208" t="s">
        <v>1373</v>
      </c>
      <c r="F31" s="208">
        <v>37.6</v>
      </c>
      <c r="G31" s="208" t="s">
        <v>1374</v>
      </c>
    </row>
    <row r="32" spans="1:7" ht="15.75" x14ac:dyDescent="0.25">
      <c r="A32" s="207" t="s">
        <v>3851</v>
      </c>
      <c r="B32" s="208">
        <v>61.8</v>
      </c>
      <c r="C32" s="208" t="s">
        <v>1375</v>
      </c>
      <c r="D32" s="208">
        <v>62.1</v>
      </c>
      <c r="E32" s="208" t="s">
        <v>1376</v>
      </c>
      <c r="F32" s="208">
        <v>60.2</v>
      </c>
      <c r="G32" s="208" t="s">
        <v>1377</v>
      </c>
    </row>
    <row r="33" spans="1:7" ht="15.75" x14ac:dyDescent="0.25">
      <c r="A33" s="207" t="s">
        <v>3852</v>
      </c>
      <c r="B33" s="208">
        <v>64.7</v>
      </c>
      <c r="C33" s="208" t="s">
        <v>1378</v>
      </c>
      <c r="D33" s="208">
        <v>63.7</v>
      </c>
      <c r="E33" s="208" t="s">
        <v>1379</v>
      </c>
      <c r="F33" s="208">
        <v>67.2</v>
      </c>
      <c r="G33" s="208" t="s">
        <v>1380</v>
      </c>
    </row>
    <row r="34" spans="1:7" ht="15.75" x14ac:dyDescent="0.25">
      <c r="A34" s="207" t="s">
        <v>3853</v>
      </c>
      <c r="B34" s="208">
        <v>30.6</v>
      </c>
      <c r="C34" s="208" t="s">
        <v>1381</v>
      </c>
      <c r="D34" s="208">
        <v>31.9</v>
      </c>
      <c r="E34" s="208" t="s">
        <v>1382</v>
      </c>
      <c r="F34" s="208">
        <v>25.7</v>
      </c>
      <c r="G34" s="208" t="s">
        <v>1383</v>
      </c>
    </row>
    <row r="35" spans="1:7" ht="15.75" x14ac:dyDescent="0.25">
      <c r="A35" s="207" t="s">
        <v>3854</v>
      </c>
      <c r="B35" s="208">
        <v>66.5</v>
      </c>
      <c r="C35" s="208" t="s">
        <v>1384</v>
      </c>
      <c r="D35" s="208">
        <v>64.099999999999994</v>
      </c>
      <c r="E35" s="208" t="s">
        <v>1385</v>
      </c>
      <c r="F35" s="208">
        <v>70.599999999999994</v>
      </c>
      <c r="G35" s="208" t="s">
        <v>1386</v>
      </c>
    </row>
    <row r="36" spans="1:7" ht="15.75" x14ac:dyDescent="0.25">
      <c r="A36" s="207" t="s">
        <v>3855</v>
      </c>
      <c r="B36" s="208">
        <v>69.099999999999994</v>
      </c>
      <c r="C36" s="208" t="s">
        <v>1387</v>
      </c>
      <c r="D36" s="208">
        <v>67.7</v>
      </c>
      <c r="E36" s="208" t="s">
        <v>1388</v>
      </c>
      <c r="F36" s="208">
        <v>72.3</v>
      </c>
      <c r="G36" s="208" t="s">
        <v>1389</v>
      </c>
    </row>
    <row r="37" spans="1:7" ht="15.75" x14ac:dyDescent="0.25">
      <c r="A37" s="207" t="s">
        <v>3856</v>
      </c>
      <c r="B37" s="208">
        <v>66.099999999999994</v>
      </c>
      <c r="C37" s="208" t="s">
        <v>1390</v>
      </c>
      <c r="D37" s="208">
        <v>67</v>
      </c>
      <c r="E37" s="208" t="s">
        <v>1391</v>
      </c>
      <c r="F37" s="208">
        <v>62.7</v>
      </c>
      <c r="G37" s="208" t="s">
        <v>1392</v>
      </c>
    </row>
    <row r="38" spans="1:7" ht="15.75" x14ac:dyDescent="0.25">
      <c r="A38" s="207" t="s">
        <v>3857</v>
      </c>
      <c r="B38" s="208">
        <v>97.9</v>
      </c>
      <c r="C38" s="208" t="s">
        <v>1393</v>
      </c>
      <c r="D38" s="208">
        <v>95.9</v>
      </c>
      <c r="E38" s="208" t="s">
        <v>1394</v>
      </c>
      <c r="F38" s="208">
        <v>98.6</v>
      </c>
      <c r="G38" s="208" t="s">
        <v>1395</v>
      </c>
    </row>
    <row r="39" spans="1:7" ht="15.75" x14ac:dyDescent="0.25">
      <c r="A39" s="207" t="s">
        <v>1396</v>
      </c>
      <c r="B39" s="208">
        <v>22.1</v>
      </c>
      <c r="C39" s="208" t="s">
        <v>1397</v>
      </c>
      <c r="D39" s="208">
        <v>11.8</v>
      </c>
      <c r="E39" s="208" t="s">
        <v>1398</v>
      </c>
      <c r="F39" s="208" t="s">
        <v>1399</v>
      </c>
      <c r="G39" s="208" t="s">
        <v>3858</v>
      </c>
    </row>
    <row r="40" spans="1:7" ht="15.75" x14ac:dyDescent="0.25">
      <c r="A40" s="207" t="s">
        <v>1400</v>
      </c>
      <c r="B40" s="208">
        <v>96.9</v>
      </c>
      <c r="C40" s="208" t="s">
        <v>1401</v>
      </c>
      <c r="D40" s="208">
        <v>94.7</v>
      </c>
      <c r="E40" s="208" t="s">
        <v>1402</v>
      </c>
      <c r="F40" s="208">
        <v>97.2</v>
      </c>
      <c r="G40" s="208" t="s">
        <v>1403</v>
      </c>
    </row>
    <row r="41" spans="1:7" ht="15.75" x14ac:dyDescent="0.25">
      <c r="A41" s="207" t="s">
        <v>1404</v>
      </c>
      <c r="B41" s="208">
        <v>83.7</v>
      </c>
      <c r="C41" s="208" t="s">
        <v>1405</v>
      </c>
      <c r="D41" s="208">
        <v>70.400000000000006</v>
      </c>
      <c r="E41" s="208" t="s">
        <v>1406</v>
      </c>
      <c r="F41" s="208">
        <v>91.6</v>
      </c>
      <c r="G41" s="208" t="s">
        <v>1407</v>
      </c>
    </row>
    <row r="42" spans="1:7" ht="15.75" x14ac:dyDescent="0.25">
      <c r="A42" s="207" t="s">
        <v>1408</v>
      </c>
      <c r="B42" s="208">
        <v>99.7</v>
      </c>
      <c r="C42" s="208" t="s">
        <v>1409</v>
      </c>
      <c r="D42" s="208">
        <v>99</v>
      </c>
      <c r="E42" s="208" t="s">
        <v>1410</v>
      </c>
      <c r="F42" s="208">
        <v>99.8</v>
      </c>
      <c r="G42" s="208" t="s">
        <v>1411</v>
      </c>
    </row>
    <row r="43" spans="1:7" ht="15.75" x14ac:dyDescent="0.25">
      <c r="A43" s="207" t="s">
        <v>3859</v>
      </c>
      <c r="B43" s="208">
        <v>62.4</v>
      </c>
      <c r="C43" s="208" t="s">
        <v>1412</v>
      </c>
      <c r="D43" s="208">
        <v>63.1</v>
      </c>
      <c r="E43" s="208" t="s">
        <v>1413</v>
      </c>
      <c r="F43" s="208">
        <v>61.3</v>
      </c>
      <c r="G43" s="208" t="s">
        <v>1414</v>
      </c>
    </row>
    <row r="44" spans="1:7" ht="15.75" x14ac:dyDescent="0.25">
      <c r="A44" s="209" t="s">
        <v>3860</v>
      </c>
      <c r="B44" s="208">
        <v>73.8</v>
      </c>
      <c r="C44" s="208" t="s">
        <v>1415</v>
      </c>
      <c r="D44" s="208">
        <v>76</v>
      </c>
      <c r="E44" s="208" t="s">
        <v>1416</v>
      </c>
      <c r="F44" s="208">
        <v>71.099999999999994</v>
      </c>
      <c r="G44" s="208" t="s">
        <v>1417</v>
      </c>
    </row>
    <row r="45" spans="1:7" ht="15.75" x14ac:dyDescent="0.25">
      <c r="A45" s="209" t="s">
        <v>3861</v>
      </c>
      <c r="B45" s="208">
        <v>21.2</v>
      </c>
      <c r="C45" s="208" t="s">
        <v>1418</v>
      </c>
      <c r="D45" s="208">
        <v>12.1</v>
      </c>
      <c r="E45" s="208" t="s">
        <v>1419</v>
      </c>
      <c r="F45" s="208">
        <v>33.4</v>
      </c>
      <c r="G45" s="208" t="s">
        <v>1420</v>
      </c>
    </row>
    <row r="46" spans="1:7" ht="15.75" x14ac:dyDescent="0.25">
      <c r="A46" s="209" t="s">
        <v>3862</v>
      </c>
      <c r="B46" s="208">
        <v>26.9</v>
      </c>
      <c r="C46" s="208" t="s">
        <v>1421</v>
      </c>
      <c r="D46" s="208">
        <v>25.5</v>
      </c>
      <c r="E46" s="208" t="s">
        <v>1422</v>
      </c>
      <c r="F46" s="208">
        <v>28.4</v>
      </c>
      <c r="G46" s="208" t="s">
        <v>1423</v>
      </c>
    </row>
    <row r="47" spans="1:7" ht="15.75" x14ac:dyDescent="0.25">
      <c r="A47" s="209" t="s">
        <v>3863</v>
      </c>
      <c r="B47" s="208">
        <v>89.9</v>
      </c>
      <c r="C47" s="208" t="s">
        <v>1424</v>
      </c>
      <c r="D47" s="208">
        <v>88.8</v>
      </c>
      <c r="E47" s="208" t="s">
        <v>1425</v>
      </c>
      <c r="F47" s="208">
        <v>91.8</v>
      </c>
      <c r="G47" s="208" t="s">
        <v>1426</v>
      </c>
    </row>
    <row r="48" spans="1:7" ht="15.75" x14ac:dyDescent="0.25">
      <c r="A48" s="209" t="s">
        <v>3864</v>
      </c>
      <c r="B48" s="208">
        <v>64.2</v>
      </c>
      <c r="C48" s="208" t="s">
        <v>1427</v>
      </c>
      <c r="D48" s="208">
        <v>60.2</v>
      </c>
      <c r="E48" s="208" t="s">
        <v>1428</v>
      </c>
      <c r="F48" s="208">
        <v>69.8</v>
      </c>
      <c r="G48" s="208" t="s">
        <v>1429</v>
      </c>
    </row>
    <row r="49" spans="1:7" ht="15.75" x14ac:dyDescent="0.25">
      <c r="A49" s="207" t="s">
        <v>3865</v>
      </c>
      <c r="B49" s="208">
        <v>71.7</v>
      </c>
      <c r="C49" s="208" t="s">
        <v>1430</v>
      </c>
      <c r="D49" s="208">
        <v>70.599999999999994</v>
      </c>
      <c r="E49" s="208" t="s">
        <v>1431</v>
      </c>
      <c r="F49" s="208">
        <v>73.099999999999994</v>
      </c>
      <c r="G49" s="208" t="s">
        <v>1432</v>
      </c>
    </row>
    <row r="50" spans="1:7" ht="15.75" x14ac:dyDescent="0.25">
      <c r="A50" s="207" t="s">
        <v>3866</v>
      </c>
      <c r="B50" s="208">
        <v>87.7</v>
      </c>
      <c r="C50" s="208" t="s">
        <v>1433</v>
      </c>
      <c r="D50" s="208">
        <v>86.1</v>
      </c>
      <c r="E50" s="208" t="s">
        <v>1434</v>
      </c>
      <c r="F50" s="208">
        <v>89.6</v>
      </c>
      <c r="G50" s="208" t="s">
        <v>1435</v>
      </c>
    </row>
    <row r="51" spans="1:7" ht="15.75" x14ac:dyDescent="0.25">
      <c r="A51" s="207" t="s">
        <v>3867</v>
      </c>
      <c r="B51" s="208">
        <v>70.099999999999994</v>
      </c>
      <c r="C51" s="208" t="s">
        <v>1436</v>
      </c>
      <c r="D51" s="208">
        <v>69</v>
      </c>
      <c r="E51" s="208" t="s">
        <v>1437</v>
      </c>
      <c r="F51" s="208">
        <v>71.400000000000006</v>
      </c>
      <c r="G51" s="208" t="s">
        <v>1438</v>
      </c>
    </row>
    <row r="52" spans="1:7" ht="15.75" x14ac:dyDescent="0.25">
      <c r="A52" s="207" t="s">
        <v>1439</v>
      </c>
      <c r="B52" s="208">
        <v>68.599999999999994</v>
      </c>
      <c r="C52" s="208" t="s">
        <v>1440</v>
      </c>
      <c r="D52" s="208">
        <v>67.7</v>
      </c>
      <c r="E52" s="208" t="s">
        <v>1441</v>
      </c>
      <c r="F52" s="208">
        <v>69.599999999999994</v>
      </c>
      <c r="G52" s="208" t="s">
        <v>1442</v>
      </c>
    </row>
    <row r="53" spans="1:7" ht="15.75" x14ac:dyDescent="0.25">
      <c r="A53" s="207" t="s">
        <v>1443</v>
      </c>
      <c r="B53" s="208">
        <v>71.599999999999994</v>
      </c>
      <c r="C53" s="208" t="s">
        <v>1444</v>
      </c>
      <c r="D53" s="208">
        <v>70.599999999999994</v>
      </c>
      <c r="E53" s="208" t="s">
        <v>1445</v>
      </c>
      <c r="F53" s="208">
        <v>73</v>
      </c>
      <c r="G53" s="208" t="s">
        <v>1446</v>
      </c>
    </row>
    <row r="54" spans="1:7" ht="15.75" x14ac:dyDescent="0.25">
      <c r="A54" s="207" t="s">
        <v>3868</v>
      </c>
      <c r="B54" s="208">
        <v>55.2</v>
      </c>
      <c r="C54" s="208" t="s">
        <v>1447</v>
      </c>
      <c r="D54" s="208">
        <v>54</v>
      </c>
      <c r="E54" s="208" t="s">
        <v>1448</v>
      </c>
      <c r="F54" s="208">
        <v>56.5</v>
      </c>
      <c r="G54" s="208" t="s">
        <v>1449</v>
      </c>
    </row>
    <row r="55" spans="1:7" ht="15.75" x14ac:dyDescent="0.25">
      <c r="A55" s="207" t="s">
        <v>3869</v>
      </c>
      <c r="B55" s="208">
        <v>88.3</v>
      </c>
      <c r="C55" s="208" t="s">
        <v>1450</v>
      </c>
      <c r="D55" s="208">
        <v>85.4</v>
      </c>
      <c r="E55" s="208" t="s">
        <v>1451</v>
      </c>
      <c r="F55" s="208">
        <v>92</v>
      </c>
      <c r="G55" s="208" t="s">
        <v>1452</v>
      </c>
    </row>
    <row r="56" spans="1:7" ht="15.75" x14ac:dyDescent="0.25">
      <c r="A56" s="210" t="s">
        <v>3870</v>
      </c>
      <c r="B56" s="208">
        <v>70.8</v>
      </c>
      <c r="C56" s="208" t="s">
        <v>1453</v>
      </c>
      <c r="D56" s="208">
        <v>74.099999999999994</v>
      </c>
      <c r="E56" s="208" t="s">
        <v>1454</v>
      </c>
      <c r="F56" s="208">
        <v>67.3</v>
      </c>
      <c r="G56" s="208" t="s">
        <v>1455</v>
      </c>
    </row>
    <row r="57" spans="1:7" ht="15.75" x14ac:dyDescent="0.25">
      <c r="A57" s="207" t="s">
        <v>1456</v>
      </c>
      <c r="B57" s="208">
        <v>48.8</v>
      </c>
      <c r="C57" s="208" t="s">
        <v>1457</v>
      </c>
      <c r="D57" s="208">
        <v>82.6</v>
      </c>
      <c r="E57" s="208" t="s">
        <v>1458</v>
      </c>
      <c r="F57" s="208">
        <v>38.299999999999997</v>
      </c>
      <c r="G57" s="208" t="s">
        <v>1459</v>
      </c>
    </row>
    <row r="58" spans="1:7" ht="15.75" x14ac:dyDescent="0.25">
      <c r="A58" s="207" t="s">
        <v>1460</v>
      </c>
      <c r="B58" s="208">
        <v>78.400000000000006</v>
      </c>
      <c r="C58" s="208" t="s">
        <v>1461</v>
      </c>
      <c r="D58" s="208">
        <v>73.3</v>
      </c>
      <c r="E58" s="208" t="s">
        <v>1462</v>
      </c>
      <c r="F58" s="208">
        <v>83.9</v>
      </c>
      <c r="G58" s="208" t="s">
        <v>1463</v>
      </c>
    </row>
    <row r="59" spans="1:7" ht="15.75" x14ac:dyDescent="0.25">
      <c r="A59" s="207" t="s">
        <v>3871</v>
      </c>
      <c r="B59" s="208">
        <v>28.7</v>
      </c>
      <c r="C59" s="208" t="s">
        <v>1464</v>
      </c>
      <c r="D59" s="208">
        <v>23.8</v>
      </c>
      <c r="E59" s="208" t="s">
        <v>1465</v>
      </c>
      <c r="F59" s="208">
        <v>33.5</v>
      </c>
      <c r="G59" s="208" t="s">
        <v>1466</v>
      </c>
    </row>
    <row r="60" spans="1:7" ht="15.75" x14ac:dyDescent="0.25">
      <c r="A60" s="207" t="s">
        <v>1467</v>
      </c>
      <c r="B60" s="208">
        <v>32.4</v>
      </c>
      <c r="C60" s="208" t="s">
        <v>1468</v>
      </c>
      <c r="D60" s="208">
        <v>26.8</v>
      </c>
      <c r="E60" s="208" t="s">
        <v>1469</v>
      </c>
      <c r="F60" s="208">
        <v>36.9</v>
      </c>
      <c r="G60" s="208" t="s">
        <v>1470</v>
      </c>
    </row>
    <row r="61" spans="1:7" ht="15.75" x14ac:dyDescent="0.25">
      <c r="A61" s="207" t="s">
        <v>1471</v>
      </c>
      <c r="B61" s="208">
        <v>27.6</v>
      </c>
      <c r="C61" s="208" t="s">
        <v>1472</v>
      </c>
      <c r="D61" s="208">
        <v>26.8</v>
      </c>
      <c r="E61" s="208" t="s">
        <v>1473</v>
      </c>
      <c r="F61" s="208">
        <v>27.9</v>
      </c>
      <c r="G61" s="208" t="s">
        <v>1474</v>
      </c>
    </row>
    <row r="62" spans="1:7" ht="15.75" x14ac:dyDescent="0.25">
      <c r="A62" s="207" t="s">
        <v>1475</v>
      </c>
      <c r="B62" s="208">
        <v>9.9</v>
      </c>
      <c r="C62" s="208" t="s">
        <v>1476</v>
      </c>
      <c r="D62" s="208">
        <v>8</v>
      </c>
      <c r="E62" s="208" t="s">
        <v>1477</v>
      </c>
      <c r="F62" s="208">
        <v>11.9</v>
      </c>
      <c r="G62" s="208" t="s">
        <v>1478</v>
      </c>
    </row>
    <row r="63" spans="1:7" ht="15.75" x14ac:dyDescent="0.25">
      <c r="A63" s="207" t="s">
        <v>1479</v>
      </c>
      <c r="B63" s="208">
        <v>26</v>
      </c>
      <c r="C63" s="208" t="s">
        <v>1480</v>
      </c>
      <c r="D63" s="208">
        <v>24.2</v>
      </c>
      <c r="E63" s="208" t="s">
        <v>1481</v>
      </c>
      <c r="F63" s="208">
        <v>28.8</v>
      </c>
      <c r="G63" s="208" t="s">
        <v>1482</v>
      </c>
    </row>
    <row r="64" spans="1:7" ht="15.75" x14ac:dyDescent="0.25">
      <c r="A64" s="207" t="s">
        <v>3872</v>
      </c>
      <c r="B64" s="208">
        <v>78.5</v>
      </c>
      <c r="C64" s="208" t="s">
        <v>1483</v>
      </c>
      <c r="D64" s="208">
        <v>79.400000000000006</v>
      </c>
      <c r="E64" s="208" t="s">
        <v>1484</v>
      </c>
      <c r="F64" s="208">
        <v>75.400000000000006</v>
      </c>
      <c r="G64" s="208" t="s">
        <v>1485</v>
      </c>
    </row>
    <row r="65" spans="1:7" ht="15.75" x14ac:dyDescent="0.25">
      <c r="A65" s="207" t="s">
        <v>3873</v>
      </c>
      <c r="B65" s="208">
        <v>78.7</v>
      </c>
      <c r="C65" s="208" t="s">
        <v>1486</v>
      </c>
      <c r="D65" s="208">
        <v>79.099999999999994</v>
      </c>
      <c r="E65" s="208" t="s">
        <v>1487</v>
      </c>
      <c r="F65" s="208">
        <v>78</v>
      </c>
      <c r="G65" s="208" t="s">
        <v>1488</v>
      </c>
    </row>
    <row r="66" spans="1:7" ht="15.75" x14ac:dyDescent="0.25">
      <c r="A66" s="202"/>
      <c r="B66" s="202"/>
      <c r="C66" s="202"/>
      <c r="D66" s="202"/>
      <c r="E66" s="202"/>
      <c r="F66" s="202"/>
      <c r="G66" s="202"/>
    </row>
    <row r="67" spans="1:7" ht="15.75" x14ac:dyDescent="0.25">
      <c r="A67" s="46" t="s">
        <v>3874</v>
      </c>
      <c r="B67" s="202"/>
      <c r="C67" s="202"/>
      <c r="D67" s="202"/>
    </row>
    <row r="68" spans="1:7" ht="15.75" x14ac:dyDescent="0.25">
      <c r="A68" s="47" t="s">
        <v>3875</v>
      </c>
      <c r="B68" s="202"/>
      <c r="C68" s="202"/>
      <c r="D68" s="202"/>
    </row>
    <row r="69" spans="1:7" ht="15.75" x14ac:dyDescent="0.25">
      <c r="A69" s="47" t="s">
        <v>1489</v>
      </c>
      <c r="B69" s="202"/>
      <c r="C69" s="202"/>
      <c r="D69" s="202"/>
    </row>
    <row r="70" spans="1:7" ht="15.75" x14ac:dyDescent="0.25">
      <c r="A70" s="47" t="s">
        <v>3876</v>
      </c>
      <c r="B70" s="202"/>
      <c r="C70" s="202"/>
      <c r="D70" s="202"/>
    </row>
    <row r="71" spans="1:7" ht="15.75" x14ac:dyDescent="0.25">
      <c r="A71" s="46" t="s">
        <v>5426</v>
      </c>
      <c r="B71" s="202"/>
      <c r="C71" s="202"/>
      <c r="D71" s="202"/>
    </row>
    <row r="72" spans="1:7" ht="15.75" x14ac:dyDescent="0.25">
      <c r="A72" s="55" t="s">
        <v>5315</v>
      </c>
      <c r="B72" s="202"/>
      <c r="C72" s="202"/>
      <c r="D72" s="202"/>
    </row>
    <row r="73" spans="1:7" ht="15.75" x14ac:dyDescent="0.25">
      <c r="A73" s="48" t="s">
        <v>1490</v>
      </c>
      <c r="B73" s="202"/>
      <c r="C73" s="202"/>
      <c r="D73" s="202"/>
    </row>
    <row r="74" spans="1:7" ht="15.75" x14ac:dyDescent="0.25">
      <c r="A74" s="48" t="s">
        <v>1491</v>
      </c>
    </row>
    <row r="75" spans="1:7" ht="15.75" x14ac:dyDescent="0.25">
      <c r="A75" s="46" t="s">
        <v>5440</v>
      </c>
    </row>
    <row r="76" spans="1:7" ht="15.75" x14ac:dyDescent="0.25">
      <c r="A76" s="46" t="s">
        <v>3877</v>
      </c>
    </row>
    <row r="77" spans="1:7" x14ac:dyDescent="0.25">
      <c r="A77" s="17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C12E-6480-430B-8760-585F88BD0AB5}">
  <sheetPr codeName="Sheet5"/>
  <dimension ref="A1:L18"/>
  <sheetViews>
    <sheetView workbookViewId="0"/>
  </sheetViews>
  <sheetFormatPr defaultRowHeight="15" x14ac:dyDescent="0.25"/>
  <cols>
    <col min="1" max="1" width="17.85546875" bestFit="1" customWidth="1"/>
    <col min="6" max="8" width="22" bestFit="1" customWidth="1"/>
  </cols>
  <sheetData>
    <row r="1" spans="1:12" x14ac:dyDescent="0.25">
      <c r="A1" t="s">
        <v>2298</v>
      </c>
    </row>
    <row r="3" spans="1:12" ht="63" x14ac:dyDescent="0.25">
      <c r="A3" s="33"/>
      <c r="B3" s="378" t="s">
        <v>5407</v>
      </c>
      <c r="C3" s="378" t="s">
        <v>5406</v>
      </c>
      <c r="D3" s="378" t="s">
        <v>5405</v>
      </c>
      <c r="E3" s="378" t="s">
        <v>5408</v>
      </c>
      <c r="F3" s="358" t="s">
        <v>31</v>
      </c>
      <c r="G3" s="358" t="s">
        <v>32</v>
      </c>
      <c r="H3" s="359" t="s">
        <v>33</v>
      </c>
    </row>
    <row r="4" spans="1:12" ht="15.75" x14ac:dyDescent="0.25">
      <c r="A4" s="38" t="s">
        <v>5334</v>
      </c>
      <c r="B4" s="39">
        <v>84332</v>
      </c>
      <c r="C4" s="39">
        <v>78438</v>
      </c>
      <c r="D4" s="39">
        <v>86274</v>
      </c>
      <c r="E4" s="39">
        <v>93345</v>
      </c>
      <c r="F4" s="360">
        <v>-7</v>
      </c>
      <c r="G4" s="40">
        <v>2.2999999999999998</v>
      </c>
      <c r="H4" s="361">
        <v>10.7</v>
      </c>
    </row>
    <row r="5" spans="1:12" ht="15.75" x14ac:dyDescent="0.25">
      <c r="A5" s="38" t="s">
        <v>5335</v>
      </c>
      <c r="B5" s="39">
        <v>41724</v>
      </c>
      <c r="C5" s="39">
        <v>39193</v>
      </c>
      <c r="D5" s="39">
        <v>42768</v>
      </c>
      <c r="E5" s="39">
        <v>46080</v>
      </c>
      <c r="F5" s="40">
        <v>-6.1</v>
      </c>
      <c r="G5" s="40">
        <v>2.5</v>
      </c>
      <c r="H5" s="361">
        <v>10.4</v>
      </c>
    </row>
    <row r="6" spans="1:12" ht="15.75" x14ac:dyDescent="0.25">
      <c r="A6" s="38" t="s">
        <v>5336</v>
      </c>
      <c r="B6" s="39">
        <v>42608</v>
      </c>
      <c r="C6" s="39">
        <v>39245</v>
      </c>
      <c r="D6" s="39">
        <v>43506</v>
      </c>
      <c r="E6" s="39">
        <v>47265</v>
      </c>
      <c r="F6" s="40">
        <v>-7.9</v>
      </c>
      <c r="G6" s="40">
        <v>2.1</v>
      </c>
      <c r="H6" s="361">
        <v>10.9</v>
      </c>
    </row>
    <row r="7" spans="1:12" ht="15.75" x14ac:dyDescent="0.25">
      <c r="A7" s="186" t="s">
        <v>5337</v>
      </c>
      <c r="B7" s="22">
        <v>616</v>
      </c>
      <c r="C7" s="22">
        <v>563</v>
      </c>
      <c r="D7" s="22">
        <v>591</v>
      </c>
      <c r="E7" s="22">
        <v>525</v>
      </c>
      <c r="F7" s="21">
        <v>-8.6</v>
      </c>
      <c r="G7" s="21">
        <v>-4.0999999999999996</v>
      </c>
      <c r="H7" s="21">
        <v>-14.8</v>
      </c>
    </row>
    <row r="8" spans="1:12" ht="15.75" x14ac:dyDescent="0.25">
      <c r="A8" s="38" t="s">
        <v>5338</v>
      </c>
      <c r="B8" s="39">
        <v>3515</v>
      </c>
      <c r="C8" s="39">
        <v>3363</v>
      </c>
      <c r="D8" s="39">
        <v>3622</v>
      </c>
      <c r="E8" s="39">
        <v>3930</v>
      </c>
      <c r="F8" s="40">
        <v>-4.3</v>
      </c>
      <c r="G8" s="40">
        <v>3</v>
      </c>
      <c r="H8" s="361">
        <v>11.8</v>
      </c>
    </row>
    <row r="9" spans="1:12" ht="15.75" x14ac:dyDescent="0.25">
      <c r="A9" s="38" t="s">
        <v>5339</v>
      </c>
      <c r="B9" s="39">
        <v>18964</v>
      </c>
      <c r="C9" s="39">
        <v>17131</v>
      </c>
      <c r="D9" s="39">
        <v>18379</v>
      </c>
      <c r="E9" s="39">
        <v>20039</v>
      </c>
      <c r="F9" s="40">
        <v>-9.6999999999999993</v>
      </c>
      <c r="G9" s="40">
        <v>-3.1</v>
      </c>
      <c r="H9" s="361">
        <v>5.7</v>
      </c>
      <c r="L9" s="55"/>
    </row>
    <row r="10" spans="1:12" ht="15.75" x14ac:dyDescent="0.25">
      <c r="A10" s="38" t="s">
        <v>5340</v>
      </c>
      <c r="B10" s="39">
        <v>45540</v>
      </c>
      <c r="C10" s="39">
        <v>42225</v>
      </c>
      <c r="D10" s="39">
        <v>48601</v>
      </c>
      <c r="E10" s="39">
        <v>53003</v>
      </c>
      <c r="F10" s="360">
        <v>-7.3</v>
      </c>
      <c r="G10" s="40">
        <v>6.7</v>
      </c>
      <c r="H10" s="361">
        <v>16.399999999999999</v>
      </c>
    </row>
    <row r="11" spans="1:12" ht="15.75" x14ac:dyDescent="0.25">
      <c r="A11" s="38" t="s">
        <v>5341</v>
      </c>
      <c r="B11" s="39">
        <v>15697</v>
      </c>
      <c r="C11" s="39">
        <v>15156</v>
      </c>
      <c r="D11" s="39">
        <v>15081</v>
      </c>
      <c r="E11" s="39">
        <v>15848</v>
      </c>
      <c r="F11" s="40">
        <v>-3.4</v>
      </c>
      <c r="G11" s="40">
        <v>-3.9</v>
      </c>
      <c r="H11" s="361">
        <v>1</v>
      </c>
    </row>
    <row r="13" spans="1:12" ht="15.75" x14ac:dyDescent="0.25">
      <c r="A13" s="55" t="s">
        <v>5315</v>
      </c>
    </row>
    <row r="14" spans="1:12" ht="15.75" x14ac:dyDescent="0.25">
      <c r="A14" s="43" t="s">
        <v>5320</v>
      </c>
    </row>
    <row r="15" spans="1:12" ht="15.75" x14ac:dyDescent="0.25">
      <c r="A15" s="43" t="s">
        <v>5321</v>
      </c>
    </row>
    <row r="16" spans="1:12" ht="15.75" x14ac:dyDescent="0.25">
      <c r="A16" s="43" t="s">
        <v>5318</v>
      </c>
    </row>
    <row r="17" spans="1:1" ht="15.75" x14ac:dyDescent="0.25">
      <c r="A17" s="55" t="s">
        <v>5439</v>
      </c>
    </row>
    <row r="18" spans="1:1" ht="15.75" x14ac:dyDescent="0.25">
      <c r="A18" s="55" t="s">
        <v>5322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67D1-CF34-4580-9D3C-6AF79FB4590D}">
  <sheetPr codeName="Sheet20">
    <pageSetUpPr fitToPage="1"/>
  </sheetPr>
  <dimension ref="A1:J78"/>
  <sheetViews>
    <sheetView zoomScaleNormal="100" workbookViewId="0"/>
  </sheetViews>
  <sheetFormatPr defaultColWidth="8.85546875" defaultRowHeight="15.75" x14ac:dyDescent="0.25"/>
  <cols>
    <col min="1" max="1" width="44.42578125" style="23" customWidth="1"/>
    <col min="2" max="2" width="12.140625" style="23" customWidth="1"/>
    <col min="3" max="3" width="12.42578125" style="23" customWidth="1"/>
    <col min="4" max="4" width="12.140625" style="404" customWidth="1"/>
    <col min="5" max="5" width="12.42578125" style="404" customWidth="1"/>
    <col min="6" max="6" width="12.140625" style="23" customWidth="1"/>
    <col min="7" max="7" width="12.42578125" style="190" customWidth="1"/>
    <col min="8" max="8" width="12.140625" style="23" customWidth="1"/>
    <col min="9" max="9" width="12.42578125" style="23" customWidth="1"/>
    <col min="10" max="16384" width="8.85546875" style="23"/>
  </cols>
  <sheetData>
    <row r="1" spans="1:10" x14ac:dyDescent="0.25">
      <c r="A1" s="189" t="s">
        <v>5392</v>
      </c>
    </row>
    <row r="2" spans="1:10" x14ac:dyDescent="0.25">
      <c r="A2" s="189"/>
    </row>
    <row r="3" spans="1:10" ht="63" x14ac:dyDescent="0.25">
      <c r="A3" s="191" t="s">
        <v>3878</v>
      </c>
      <c r="B3" s="34" t="s">
        <v>1492</v>
      </c>
      <c r="C3" s="34" t="s">
        <v>1493</v>
      </c>
      <c r="D3" s="405" t="s">
        <v>1494</v>
      </c>
      <c r="E3" s="405" t="s">
        <v>1495</v>
      </c>
      <c r="F3" s="34" t="s">
        <v>1496</v>
      </c>
      <c r="G3" s="34" t="s">
        <v>1497</v>
      </c>
      <c r="H3" s="34" t="s">
        <v>1498</v>
      </c>
      <c r="I3" s="34" t="s">
        <v>1499</v>
      </c>
    </row>
    <row r="4" spans="1:10" ht="20.45" customHeight="1" x14ac:dyDescent="0.25">
      <c r="A4" s="35" t="s">
        <v>3879</v>
      </c>
      <c r="B4" s="58">
        <v>50.6</v>
      </c>
      <c r="C4" s="58" t="s">
        <v>1500</v>
      </c>
      <c r="D4" s="406">
        <v>58.6</v>
      </c>
      <c r="E4" s="406" t="s">
        <v>1501</v>
      </c>
      <c r="F4" s="60">
        <v>64.2</v>
      </c>
      <c r="G4" s="60" t="s">
        <v>1502</v>
      </c>
      <c r="H4" s="58">
        <v>66.3</v>
      </c>
      <c r="I4" s="58" t="s">
        <v>1503</v>
      </c>
    </row>
    <row r="5" spans="1:10" x14ac:dyDescent="0.25">
      <c r="A5" s="63" t="s">
        <v>3880</v>
      </c>
      <c r="B5" s="42">
        <v>26.3</v>
      </c>
      <c r="C5" s="192" t="s">
        <v>1504</v>
      </c>
      <c r="D5" s="407">
        <v>30.7</v>
      </c>
      <c r="E5" s="408" t="s">
        <v>1505</v>
      </c>
      <c r="F5" s="193" t="s">
        <v>1506</v>
      </c>
      <c r="G5" s="193" t="s">
        <v>1507</v>
      </c>
      <c r="H5" s="192">
        <v>30.1</v>
      </c>
      <c r="I5" s="192" t="s">
        <v>1508</v>
      </c>
      <c r="J5" s="194"/>
    </row>
    <row r="6" spans="1:10" x14ac:dyDescent="0.25">
      <c r="A6" s="67" t="s">
        <v>3881</v>
      </c>
      <c r="B6" s="42">
        <v>5.6</v>
      </c>
      <c r="C6" s="192" t="s">
        <v>1509</v>
      </c>
      <c r="D6" s="409">
        <v>7.5</v>
      </c>
      <c r="E6" s="410" t="s">
        <v>1510</v>
      </c>
      <c r="F6" s="42">
        <v>8.6999999999999993</v>
      </c>
      <c r="G6" s="42" t="s">
        <v>1511</v>
      </c>
      <c r="H6" s="42">
        <v>11.8</v>
      </c>
      <c r="I6" s="65" t="s">
        <v>1512</v>
      </c>
      <c r="J6" s="194"/>
    </row>
    <row r="7" spans="1:10" x14ac:dyDescent="0.25">
      <c r="A7" s="67" t="s">
        <v>3882</v>
      </c>
      <c r="B7" s="42">
        <v>27.8</v>
      </c>
      <c r="C7" s="192" t="s">
        <v>1513</v>
      </c>
      <c r="D7" s="409">
        <v>35.4</v>
      </c>
      <c r="E7" s="410" t="s">
        <v>1514</v>
      </c>
      <c r="F7" s="42">
        <v>40.200000000000003</v>
      </c>
      <c r="G7" s="42" t="s">
        <v>1515</v>
      </c>
      <c r="H7" s="42">
        <v>46.1</v>
      </c>
      <c r="I7" s="65" t="s">
        <v>1516</v>
      </c>
      <c r="J7" s="194"/>
    </row>
    <row r="8" spans="1:10" x14ac:dyDescent="0.25">
      <c r="A8" s="71" t="s">
        <v>3883</v>
      </c>
      <c r="B8" s="65" t="s">
        <v>3884</v>
      </c>
      <c r="C8" s="65" t="s">
        <v>3885</v>
      </c>
      <c r="D8" s="410" t="s">
        <v>3886</v>
      </c>
      <c r="E8" s="410" t="s">
        <v>3887</v>
      </c>
      <c r="F8" s="65" t="s">
        <v>3888</v>
      </c>
      <c r="G8" s="65" t="s">
        <v>3889</v>
      </c>
      <c r="H8" s="65" t="s">
        <v>3890</v>
      </c>
      <c r="I8" s="65" t="s">
        <v>3891</v>
      </c>
      <c r="J8" s="194"/>
    </row>
    <row r="9" spans="1:10" x14ac:dyDescent="0.25">
      <c r="A9" s="67" t="s">
        <v>3892</v>
      </c>
      <c r="B9" s="65" t="s">
        <v>3893</v>
      </c>
      <c r="C9" s="65" t="s">
        <v>3894</v>
      </c>
      <c r="D9" s="410" t="s">
        <v>3895</v>
      </c>
      <c r="E9" s="410" t="s">
        <v>3896</v>
      </c>
      <c r="F9" s="65" t="s">
        <v>3897</v>
      </c>
      <c r="G9" s="65" t="s">
        <v>3898</v>
      </c>
      <c r="H9" s="65" t="s">
        <v>3899</v>
      </c>
      <c r="I9" s="65" t="s">
        <v>3900</v>
      </c>
      <c r="J9" s="194"/>
    </row>
    <row r="10" spans="1:10" x14ac:dyDescent="0.25">
      <c r="A10" s="67" t="s">
        <v>3901</v>
      </c>
      <c r="B10" s="65" t="s">
        <v>3902</v>
      </c>
      <c r="C10" s="65" t="s">
        <v>3903</v>
      </c>
      <c r="D10" s="410" t="s">
        <v>3904</v>
      </c>
      <c r="E10" s="410" t="s">
        <v>3905</v>
      </c>
      <c r="F10" s="65" t="s">
        <v>3906</v>
      </c>
      <c r="G10" s="65" t="s">
        <v>3907</v>
      </c>
      <c r="H10" s="65" t="s">
        <v>3908</v>
      </c>
      <c r="I10" s="65" t="s">
        <v>3909</v>
      </c>
      <c r="J10" s="194"/>
    </row>
    <row r="11" spans="1:10" x14ac:dyDescent="0.25">
      <c r="A11" s="38" t="s">
        <v>3910</v>
      </c>
      <c r="B11" s="42">
        <v>77.099999999999994</v>
      </c>
      <c r="C11" s="65" t="s">
        <v>1517</v>
      </c>
      <c r="D11" s="410">
        <v>85.5</v>
      </c>
      <c r="E11" s="410" t="s">
        <v>1518</v>
      </c>
      <c r="F11" s="42">
        <v>86.9</v>
      </c>
      <c r="G11" s="42" t="s">
        <v>1519</v>
      </c>
      <c r="H11" s="65">
        <v>89.4</v>
      </c>
      <c r="I11" s="65" t="s">
        <v>1520</v>
      </c>
      <c r="J11" s="194"/>
    </row>
    <row r="12" spans="1:10" x14ac:dyDescent="0.25">
      <c r="A12" s="38" t="s">
        <v>3911</v>
      </c>
      <c r="B12" s="42">
        <v>63.6</v>
      </c>
      <c r="C12" s="65" t="s">
        <v>1521</v>
      </c>
      <c r="D12" s="410">
        <v>69.2</v>
      </c>
      <c r="E12" s="410" t="s">
        <v>1522</v>
      </c>
      <c r="F12" s="42">
        <v>66.900000000000006</v>
      </c>
      <c r="G12" s="42" t="s">
        <v>3912</v>
      </c>
      <c r="H12" s="65">
        <v>68.8</v>
      </c>
      <c r="I12" s="65" t="s">
        <v>1523</v>
      </c>
      <c r="J12" s="194"/>
    </row>
    <row r="13" spans="1:10" x14ac:dyDescent="0.25">
      <c r="A13" s="38" t="s">
        <v>3913</v>
      </c>
      <c r="B13" s="42">
        <v>31.4</v>
      </c>
      <c r="C13" s="65" t="s">
        <v>1524</v>
      </c>
      <c r="D13" s="410">
        <v>37.799999999999997</v>
      </c>
      <c r="E13" s="410" t="s">
        <v>1525</v>
      </c>
      <c r="F13" s="42">
        <v>42.1</v>
      </c>
      <c r="G13" s="42" t="s">
        <v>1526</v>
      </c>
      <c r="H13" s="65">
        <v>45.6</v>
      </c>
      <c r="I13" s="65" t="s">
        <v>1527</v>
      </c>
      <c r="J13" s="194"/>
    </row>
    <row r="14" spans="1:10" x14ac:dyDescent="0.25">
      <c r="A14" s="38" t="s">
        <v>3914</v>
      </c>
      <c r="B14" s="42">
        <v>73.599999999999994</v>
      </c>
      <c r="C14" s="65" t="s">
        <v>1528</v>
      </c>
      <c r="D14" s="410">
        <v>90.6</v>
      </c>
      <c r="E14" s="410" t="s">
        <v>5445</v>
      </c>
      <c r="F14" s="42">
        <v>94.4</v>
      </c>
      <c r="G14" s="42" t="s">
        <v>1529</v>
      </c>
      <c r="H14" s="65" t="s">
        <v>1530</v>
      </c>
      <c r="I14" s="65" t="s">
        <v>1531</v>
      </c>
      <c r="J14" s="194"/>
    </row>
    <row r="15" spans="1:10" x14ac:dyDescent="0.25">
      <c r="A15" s="38" t="s">
        <v>3915</v>
      </c>
      <c r="B15" s="65">
        <v>87.9</v>
      </c>
      <c r="C15" s="65" t="s">
        <v>1532</v>
      </c>
      <c r="D15" s="409">
        <v>87.4</v>
      </c>
      <c r="E15" s="410" t="s">
        <v>5446</v>
      </c>
      <c r="F15" s="42">
        <v>91.7</v>
      </c>
      <c r="G15" s="42" t="s">
        <v>1533</v>
      </c>
      <c r="H15" s="65">
        <v>92.6</v>
      </c>
      <c r="I15" s="65" t="s">
        <v>1534</v>
      </c>
      <c r="J15" s="194"/>
    </row>
    <row r="16" spans="1:10" x14ac:dyDescent="0.25">
      <c r="A16" s="38" t="s">
        <v>3916</v>
      </c>
      <c r="B16" s="65" t="s">
        <v>1535</v>
      </c>
      <c r="C16" s="65" t="s">
        <v>1536</v>
      </c>
      <c r="D16" s="410">
        <v>82.2</v>
      </c>
      <c r="E16" s="410" t="s">
        <v>1537</v>
      </c>
      <c r="F16" s="42">
        <v>80.5</v>
      </c>
      <c r="G16" s="42" t="s">
        <v>1538</v>
      </c>
      <c r="H16" s="65">
        <v>79.599999999999994</v>
      </c>
      <c r="I16" s="65" t="s">
        <v>1539</v>
      </c>
      <c r="J16" s="194"/>
    </row>
    <row r="17" spans="1:10" x14ac:dyDescent="0.25">
      <c r="A17" s="69" t="s">
        <v>3917</v>
      </c>
      <c r="B17" s="65">
        <v>83.1</v>
      </c>
      <c r="C17" s="65" t="s">
        <v>1540</v>
      </c>
      <c r="D17" s="410" t="s">
        <v>1541</v>
      </c>
      <c r="E17" s="410" t="s">
        <v>1542</v>
      </c>
      <c r="F17" s="42">
        <v>83.9</v>
      </c>
      <c r="G17" s="42" t="s">
        <v>1543</v>
      </c>
      <c r="H17" s="65">
        <v>82.4</v>
      </c>
      <c r="I17" s="65" t="s">
        <v>1544</v>
      </c>
      <c r="J17" s="194"/>
    </row>
    <row r="18" spans="1:10" x14ac:dyDescent="0.25">
      <c r="A18" s="69" t="s">
        <v>3918</v>
      </c>
      <c r="B18" s="42">
        <v>44.4</v>
      </c>
      <c r="C18" s="65" t="s">
        <v>1545</v>
      </c>
      <c r="D18" s="410">
        <v>42.5</v>
      </c>
      <c r="E18" s="410" t="s">
        <v>1546</v>
      </c>
      <c r="F18" s="42" t="s">
        <v>1547</v>
      </c>
      <c r="G18" s="42" t="s">
        <v>1548</v>
      </c>
      <c r="H18" s="65">
        <v>42.2</v>
      </c>
      <c r="I18" s="65" t="s">
        <v>1549</v>
      </c>
      <c r="J18" s="194"/>
    </row>
    <row r="19" spans="1:10" x14ac:dyDescent="0.25">
      <c r="A19" s="38" t="s">
        <v>3919</v>
      </c>
      <c r="B19" s="42" t="s">
        <v>1550</v>
      </c>
      <c r="C19" s="42" t="s">
        <v>1551</v>
      </c>
      <c r="D19" s="409">
        <v>58.6</v>
      </c>
      <c r="E19" s="410" t="s">
        <v>1552</v>
      </c>
      <c r="F19" s="42">
        <v>67.099999999999994</v>
      </c>
      <c r="G19" s="42" t="s">
        <v>1553</v>
      </c>
      <c r="H19" s="65">
        <v>66.900000000000006</v>
      </c>
      <c r="I19" s="65" t="s">
        <v>1554</v>
      </c>
      <c r="J19" s="194"/>
    </row>
    <row r="20" spans="1:10" x14ac:dyDescent="0.25">
      <c r="A20" s="67" t="s">
        <v>5414</v>
      </c>
      <c r="B20" s="42" t="s">
        <v>1555</v>
      </c>
      <c r="C20" s="42" t="s">
        <v>1556</v>
      </c>
      <c r="D20" s="409">
        <v>58.2</v>
      </c>
      <c r="E20" s="410" t="s">
        <v>1557</v>
      </c>
      <c r="F20" s="42">
        <v>66.7</v>
      </c>
      <c r="G20" s="42" t="s">
        <v>1558</v>
      </c>
      <c r="H20" s="65">
        <v>66.099999999999994</v>
      </c>
      <c r="I20" s="65" t="s">
        <v>1559</v>
      </c>
      <c r="J20" s="194"/>
    </row>
    <row r="21" spans="1:10" x14ac:dyDescent="0.25">
      <c r="A21" s="162" t="s">
        <v>5420</v>
      </c>
      <c r="B21" s="42" t="s">
        <v>1560</v>
      </c>
      <c r="C21" s="42" t="s">
        <v>1561</v>
      </c>
      <c r="D21" s="409">
        <v>61.1</v>
      </c>
      <c r="E21" s="410" t="s">
        <v>1562</v>
      </c>
      <c r="F21" s="42">
        <v>70.5</v>
      </c>
      <c r="G21" s="42" t="s">
        <v>1563</v>
      </c>
      <c r="H21" s="42">
        <v>68.5</v>
      </c>
      <c r="I21" s="65" t="s">
        <v>1564</v>
      </c>
      <c r="J21" s="194"/>
    </row>
    <row r="22" spans="1:10" ht="14.45" customHeight="1" x14ac:dyDescent="0.25">
      <c r="A22" s="162" t="s">
        <v>5422</v>
      </c>
      <c r="B22" s="42">
        <v>55.3</v>
      </c>
      <c r="C22" s="42" t="s">
        <v>1565</v>
      </c>
      <c r="D22" s="409">
        <v>58.8</v>
      </c>
      <c r="E22" s="410" t="s">
        <v>1566</v>
      </c>
      <c r="F22" s="42" t="s">
        <v>1567</v>
      </c>
      <c r="G22" s="42" t="s">
        <v>1568</v>
      </c>
      <c r="H22" s="65" t="s">
        <v>1569</v>
      </c>
      <c r="I22" s="65" t="s">
        <v>1570</v>
      </c>
      <c r="J22" s="194"/>
    </row>
    <row r="23" spans="1:10" ht="15" customHeight="1" x14ac:dyDescent="0.25">
      <c r="A23" s="67" t="s">
        <v>3920</v>
      </c>
      <c r="B23" s="42">
        <v>49.1</v>
      </c>
      <c r="C23" s="42" t="s">
        <v>1571</v>
      </c>
      <c r="D23" s="409">
        <v>59.9</v>
      </c>
      <c r="E23" s="410" t="s">
        <v>1572</v>
      </c>
      <c r="F23" s="42">
        <v>67.2</v>
      </c>
      <c r="G23" s="42" t="s">
        <v>1573</v>
      </c>
      <c r="H23" s="65">
        <v>66.7</v>
      </c>
      <c r="I23" s="65" t="s">
        <v>1574</v>
      </c>
      <c r="J23" s="194"/>
    </row>
    <row r="24" spans="1:10" x14ac:dyDescent="0.25">
      <c r="A24" s="66" t="s">
        <v>3921</v>
      </c>
      <c r="B24" s="42">
        <v>45.6</v>
      </c>
      <c r="C24" s="42" t="s">
        <v>1575</v>
      </c>
      <c r="D24" s="409">
        <v>59.9</v>
      </c>
      <c r="E24" s="410" t="s">
        <v>1576</v>
      </c>
      <c r="F24" s="42">
        <v>64.2</v>
      </c>
      <c r="G24" s="42" t="s">
        <v>1577</v>
      </c>
      <c r="H24" s="42">
        <v>60.1</v>
      </c>
      <c r="I24" s="65" t="s">
        <v>1578</v>
      </c>
      <c r="J24" s="194"/>
    </row>
    <row r="25" spans="1:10" x14ac:dyDescent="0.25">
      <c r="A25" s="66" t="s">
        <v>3922</v>
      </c>
      <c r="B25" s="42">
        <v>50.6</v>
      </c>
      <c r="C25" s="42" t="s">
        <v>1579</v>
      </c>
      <c r="D25" s="409">
        <v>59.8</v>
      </c>
      <c r="E25" s="410" t="s">
        <v>1580</v>
      </c>
      <c r="F25" s="42">
        <v>68.3</v>
      </c>
      <c r="G25" s="42" t="s">
        <v>1581</v>
      </c>
      <c r="H25" s="65">
        <v>68.7</v>
      </c>
      <c r="I25" s="65" t="s">
        <v>1582</v>
      </c>
      <c r="J25" s="194"/>
    </row>
    <row r="26" spans="1:10" x14ac:dyDescent="0.25">
      <c r="A26" s="38" t="s">
        <v>3923</v>
      </c>
      <c r="B26" s="42">
        <v>13.9</v>
      </c>
      <c r="C26" s="42" t="s">
        <v>1583</v>
      </c>
      <c r="D26" s="409" t="s">
        <v>1584</v>
      </c>
      <c r="E26" s="410" t="s">
        <v>1585</v>
      </c>
      <c r="F26" s="42">
        <v>16.399999999999999</v>
      </c>
      <c r="G26" s="42" t="s">
        <v>1586</v>
      </c>
      <c r="H26" s="65">
        <v>20.3</v>
      </c>
      <c r="I26" s="65" t="s">
        <v>1587</v>
      </c>
      <c r="J26" s="194"/>
    </row>
    <row r="27" spans="1:10" x14ac:dyDescent="0.25">
      <c r="A27" s="67" t="s">
        <v>3924</v>
      </c>
      <c r="B27" s="42">
        <v>12.7</v>
      </c>
      <c r="C27" s="42" t="s">
        <v>1588</v>
      </c>
      <c r="D27" s="409">
        <v>12.3</v>
      </c>
      <c r="E27" s="410" t="s">
        <v>1589</v>
      </c>
      <c r="F27" s="42">
        <v>14.5</v>
      </c>
      <c r="G27" s="42" t="s">
        <v>1590</v>
      </c>
      <c r="H27" s="65">
        <v>21.6</v>
      </c>
      <c r="I27" s="65" t="s">
        <v>1591</v>
      </c>
      <c r="J27" s="194"/>
    </row>
    <row r="28" spans="1:10" x14ac:dyDescent="0.25">
      <c r="A28" s="67" t="s">
        <v>3925</v>
      </c>
      <c r="B28" s="42">
        <v>12.5</v>
      </c>
      <c r="C28" s="42" t="s">
        <v>1592</v>
      </c>
      <c r="D28" s="409">
        <v>15.6</v>
      </c>
      <c r="E28" s="410" t="s">
        <v>1593</v>
      </c>
      <c r="F28" s="42">
        <v>19.600000000000001</v>
      </c>
      <c r="G28" s="42" t="s">
        <v>1594</v>
      </c>
      <c r="H28" s="65">
        <v>18.600000000000001</v>
      </c>
      <c r="I28" s="65" t="s">
        <v>1595</v>
      </c>
      <c r="J28" s="194"/>
    </row>
    <row r="29" spans="1:10" x14ac:dyDescent="0.25">
      <c r="A29" s="71" t="s">
        <v>3926</v>
      </c>
      <c r="B29" s="42">
        <v>9.8000000000000007</v>
      </c>
      <c r="C29" s="42" t="s">
        <v>1596</v>
      </c>
      <c r="D29" s="410">
        <v>16.600000000000001</v>
      </c>
      <c r="E29" s="410" t="s">
        <v>1597</v>
      </c>
      <c r="F29" s="42">
        <v>23.3</v>
      </c>
      <c r="G29" s="42" t="s">
        <v>1598</v>
      </c>
      <c r="H29" s="65" t="s">
        <v>1599</v>
      </c>
      <c r="I29" s="65" t="s">
        <v>1600</v>
      </c>
      <c r="J29" s="194"/>
    </row>
    <row r="30" spans="1:10" x14ac:dyDescent="0.25">
      <c r="A30" s="71" t="s">
        <v>3927</v>
      </c>
      <c r="B30" s="42">
        <v>7.8</v>
      </c>
      <c r="C30" s="42" t="s">
        <v>1601</v>
      </c>
      <c r="D30" s="410">
        <v>9.3000000000000007</v>
      </c>
      <c r="E30" s="410" t="s">
        <v>1602</v>
      </c>
      <c r="F30" s="42">
        <v>11.9</v>
      </c>
      <c r="G30" s="42" t="s">
        <v>1603</v>
      </c>
      <c r="H30" s="42">
        <v>18.399999999999999</v>
      </c>
      <c r="I30" s="65" t="s">
        <v>1604</v>
      </c>
      <c r="J30" s="194"/>
    </row>
    <row r="31" spans="1:10" x14ac:dyDescent="0.25">
      <c r="A31" s="38" t="s">
        <v>3928</v>
      </c>
      <c r="B31" s="42">
        <v>21.2</v>
      </c>
      <c r="C31" s="42" t="s">
        <v>1605</v>
      </c>
      <c r="D31" s="409">
        <v>24.1</v>
      </c>
      <c r="E31" s="410" t="s">
        <v>1606</v>
      </c>
      <c r="F31" s="42">
        <v>30.4</v>
      </c>
      <c r="G31" s="42" t="s">
        <v>1607</v>
      </c>
      <c r="H31" s="65">
        <v>34.4</v>
      </c>
      <c r="I31" s="65" t="s">
        <v>1608</v>
      </c>
      <c r="J31" s="194"/>
    </row>
    <row r="32" spans="1:10" x14ac:dyDescent="0.25">
      <c r="A32" s="38" t="s">
        <v>3929</v>
      </c>
      <c r="B32" s="65">
        <v>63.6</v>
      </c>
      <c r="C32" s="65" t="s">
        <v>1609</v>
      </c>
      <c r="D32" s="409">
        <v>63.6</v>
      </c>
      <c r="E32" s="410" t="s">
        <v>1610</v>
      </c>
      <c r="F32" s="42">
        <v>63.9</v>
      </c>
      <c r="G32" s="42" t="s">
        <v>1611</v>
      </c>
      <c r="H32" s="65">
        <v>63.2</v>
      </c>
      <c r="I32" s="65" t="s">
        <v>1612</v>
      </c>
      <c r="J32" s="194"/>
    </row>
    <row r="33" spans="1:10" x14ac:dyDescent="0.25">
      <c r="A33" s="38" t="s">
        <v>60</v>
      </c>
      <c r="B33" s="65">
        <v>55.4</v>
      </c>
      <c r="C33" s="65" t="s">
        <v>1613</v>
      </c>
      <c r="D33" s="409">
        <v>56.7</v>
      </c>
      <c r="E33" s="410" t="s">
        <v>1614</v>
      </c>
      <c r="F33" s="42">
        <v>59.8</v>
      </c>
      <c r="G33" s="42" t="s">
        <v>1615</v>
      </c>
      <c r="H33" s="65">
        <v>63.9</v>
      </c>
      <c r="I33" s="65" t="s">
        <v>1616</v>
      </c>
      <c r="J33" s="194"/>
    </row>
    <row r="34" spans="1:10" x14ac:dyDescent="0.25">
      <c r="A34" s="67" t="s">
        <v>3930</v>
      </c>
      <c r="B34" s="65" t="s">
        <v>1617</v>
      </c>
      <c r="C34" s="65" t="s">
        <v>1618</v>
      </c>
      <c r="D34" s="409">
        <v>26.1</v>
      </c>
      <c r="E34" s="410" t="s">
        <v>1619</v>
      </c>
      <c r="F34" s="42">
        <v>30.4</v>
      </c>
      <c r="G34" s="42" t="s">
        <v>1620</v>
      </c>
      <c r="H34" s="65">
        <v>29.8</v>
      </c>
      <c r="I34" s="65" t="s">
        <v>1621</v>
      </c>
      <c r="J34" s="194"/>
    </row>
    <row r="35" spans="1:10" x14ac:dyDescent="0.25">
      <c r="A35" s="69" t="s">
        <v>3931</v>
      </c>
      <c r="B35" s="65">
        <v>68.5</v>
      </c>
      <c r="C35" s="65" t="s">
        <v>1622</v>
      </c>
      <c r="D35" s="409">
        <v>67.8</v>
      </c>
      <c r="E35" s="410" t="s">
        <v>1623</v>
      </c>
      <c r="F35" s="42">
        <v>65.400000000000006</v>
      </c>
      <c r="G35" s="42" t="s">
        <v>1624</v>
      </c>
      <c r="H35" s="65">
        <v>66.900000000000006</v>
      </c>
      <c r="I35" s="65" t="s">
        <v>1625</v>
      </c>
      <c r="J35" s="194"/>
    </row>
    <row r="36" spans="1:10" x14ac:dyDescent="0.25">
      <c r="A36" s="67" t="s">
        <v>3932</v>
      </c>
      <c r="B36" s="42">
        <v>49.9</v>
      </c>
      <c r="C36" s="65" t="s">
        <v>1626</v>
      </c>
      <c r="D36" s="409">
        <v>59.3</v>
      </c>
      <c r="E36" s="410" t="s">
        <v>1627</v>
      </c>
      <c r="F36" s="42">
        <v>67.599999999999994</v>
      </c>
      <c r="G36" s="42" t="s">
        <v>1628</v>
      </c>
      <c r="H36" s="65">
        <v>69.5</v>
      </c>
      <c r="I36" s="65" t="s">
        <v>1629</v>
      </c>
      <c r="J36" s="194"/>
    </row>
    <row r="37" spans="1:10" x14ac:dyDescent="0.25">
      <c r="A37" s="67" t="s">
        <v>3933</v>
      </c>
      <c r="B37" s="65">
        <v>34.299999999999997</v>
      </c>
      <c r="C37" s="65" t="s">
        <v>1630</v>
      </c>
      <c r="D37" s="409">
        <v>43.2</v>
      </c>
      <c r="E37" s="410" t="s">
        <v>1631</v>
      </c>
      <c r="F37" s="42">
        <v>56.6</v>
      </c>
      <c r="G37" s="42" t="s">
        <v>1632</v>
      </c>
      <c r="H37" s="65">
        <v>62.7</v>
      </c>
      <c r="I37" s="65" t="s">
        <v>1633</v>
      </c>
      <c r="J37" s="194"/>
    </row>
    <row r="38" spans="1:10" x14ac:dyDescent="0.25">
      <c r="A38" s="38" t="s">
        <v>3934</v>
      </c>
      <c r="B38" s="42">
        <v>85.4</v>
      </c>
      <c r="C38" s="65" t="s">
        <v>1634</v>
      </c>
      <c r="D38" s="409">
        <v>91.9</v>
      </c>
      <c r="E38" s="410" t="s">
        <v>1635</v>
      </c>
      <c r="F38" s="42">
        <v>96.2</v>
      </c>
      <c r="G38" s="42" t="s">
        <v>1636</v>
      </c>
      <c r="H38" s="65" t="s">
        <v>1637</v>
      </c>
      <c r="I38" s="65" t="s">
        <v>1638</v>
      </c>
      <c r="J38" s="194"/>
    </row>
    <row r="39" spans="1:10" x14ac:dyDescent="0.25">
      <c r="A39" s="67" t="s">
        <v>3935</v>
      </c>
      <c r="B39" s="42">
        <v>29.1</v>
      </c>
      <c r="C39" s="65" t="s">
        <v>1639</v>
      </c>
      <c r="D39" s="410" t="s">
        <v>3936</v>
      </c>
      <c r="E39" s="410" t="s">
        <v>3937</v>
      </c>
      <c r="F39" s="42">
        <v>30.1</v>
      </c>
      <c r="G39" s="42" t="s">
        <v>1640</v>
      </c>
      <c r="H39" s="65" t="s">
        <v>3938</v>
      </c>
      <c r="I39" s="65" t="s">
        <v>3939</v>
      </c>
      <c r="J39" s="194"/>
    </row>
    <row r="40" spans="1:10" x14ac:dyDescent="0.25">
      <c r="A40" s="67" t="s">
        <v>3940</v>
      </c>
      <c r="B40" s="42">
        <v>87.5</v>
      </c>
      <c r="C40" s="65" t="s">
        <v>1641</v>
      </c>
      <c r="D40" s="409">
        <v>93.5</v>
      </c>
      <c r="E40" s="410" t="s">
        <v>1642</v>
      </c>
      <c r="F40" s="42">
        <v>93.2</v>
      </c>
      <c r="G40" s="42" t="s">
        <v>1643</v>
      </c>
      <c r="H40" s="65">
        <v>96.5</v>
      </c>
      <c r="I40" s="65" t="s">
        <v>1644</v>
      </c>
      <c r="J40" s="194"/>
    </row>
    <row r="41" spans="1:10" x14ac:dyDescent="0.25">
      <c r="A41" s="67" t="s">
        <v>3941</v>
      </c>
      <c r="B41" s="42">
        <v>78.7</v>
      </c>
      <c r="C41" s="65" t="s">
        <v>1645</v>
      </c>
      <c r="D41" s="409">
        <v>83.7</v>
      </c>
      <c r="E41" s="410" t="s">
        <v>1646</v>
      </c>
      <c r="F41" s="42">
        <v>84.7</v>
      </c>
      <c r="G41" s="42" t="s">
        <v>1647</v>
      </c>
      <c r="H41" s="42">
        <v>81.3</v>
      </c>
      <c r="I41" s="65" t="s">
        <v>1648</v>
      </c>
      <c r="J41" s="194"/>
    </row>
    <row r="42" spans="1:10" x14ac:dyDescent="0.25">
      <c r="A42" s="67" t="s">
        <v>3942</v>
      </c>
      <c r="B42" s="42" t="s">
        <v>1649</v>
      </c>
      <c r="C42" s="65" t="s">
        <v>1650</v>
      </c>
      <c r="D42" s="409" t="s">
        <v>3943</v>
      </c>
      <c r="E42" s="410" t="s">
        <v>1651</v>
      </c>
      <c r="F42" s="42">
        <v>98.9</v>
      </c>
      <c r="G42" s="42" t="s">
        <v>1652</v>
      </c>
      <c r="H42" s="65">
        <v>99.3</v>
      </c>
      <c r="I42" s="65" t="s">
        <v>1653</v>
      </c>
      <c r="J42" s="194"/>
    </row>
    <row r="43" spans="1:10" x14ac:dyDescent="0.25">
      <c r="A43" s="38" t="s">
        <v>3944</v>
      </c>
      <c r="B43" s="42" t="s">
        <v>1654</v>
      </c>
      <c r="C43" s="65" t="s">
        <v>1655</v>
      </c>
      <c r="D43" s="409">
        <v>46.5</v>
      </c>
      <c r="E43" s="410" t="s">
        <v>1656</v>
      </c>
      <c r="F43" s="42">
        <v>56.6</v>
      </c>
      <c r="G43" s="42" t="s">
        <v>1657</v>
      </c>
      <c r="H43" s="42">
        <v>61.9</v>
      </c>
      <c r="I43" s="65" t="s">
        <v>1658</v>
      </c>
      <c r="J43" s="194"/>
    </row>
    <row r="44" spans="1:10" x14ac:dyDescent="0.25">
      <c r="A44" s="72" t="s">
        <v>3945</v>
      </c>
      <c r="B44" s="195" t="s">
        <v>1659</v>
      </c>
      <c r="C44" s="196" t="s">
        <v>1660</v>
      </c>
      <c r="D44" s="411">
        <v>32.9</v>
      </c>
      <c r="E44" s="412" t="s">
        <v>5448</v>
      </c>
      <c r="F44" s="195">
        <v>55.1</v>
      </c>
      <c r="G44" s="195" t="s">
        <v>1661</v>
      </c>
      <c r="H44" s="193">
        <v>62.2</v>
      </c>
      <c r="I44" s="192" t="s">
        <v>1662</v>
      </c>
      <c r="J44" s="194"/>
    </row>
    <row r="45" spans="1:10" s="47" customFormat="1" x14ac:dyDescent="0.25">
      <c r="A45" s="72" t="s">
        <v>3946</v>
      </c>
      <c r="B45" s="42">
        <v>8.5</v>
      </c>
      <c r="C45" s="196" t="s">
        <v>1663</v>
      </c>
      <c r="D45" s="409">
        <v>13.3</v>
      </c>
      <c r="E45" s="412" t="s">
        <v>1664</v>
      </c>
      <c r="F45" s="42">
        <v>13.4</v>
      </c>
      <c r="G45" s="195" t="s">
        <v>1665</v>
      </c>
      <c r="H45" s="42">
        <v>16.8</v>
      </c>
      <c r="I45" s="196" t="s">
        <v>1666</v>
      </c>
      <c r="J45" s="194"/>
    </row>
    <row r="46" spans="1:10" s="47" customFormat="1" x14ac:dyDescent="0.25">
      <c r="A46" s="72" t="s">
        <v>3947</v>
      </c>
      <c r="B46" s="42">
        <v>11.2</v>
      </c>
      <c r="C46" s="196" t="s">
        <v>1667</v>
      </c>
      <c r="D46" s="409">
        <v>14.8</v>
      </c>
      <c r="E46" s="412" t="s">
        <v>1668</v>
      </c>
      <c r="F46" s="42">
        <v>17.8</v>
      </c>
      <c r="G46" s="195" t="s">
        <v>1669</v>
      </c>
      <c r="H46" s="42">
        <v>28.1</v>
      </c>
      <c r="I46" s="196" t="s">
        <v>1670</v>
      </c>
      <c r="J46" s="194"/>
    </row>
    <row r="47" spans="1:10" ht="15" customHeight="1" x14ac:dyDescent="0.25">
      <c r="A47" s="72" t="s">
        <v>3948</v>
      </c>
      <c r="B47" s="193">
        <v>68.3</v>
      </c>
      <c r="C47" s="196" t="s">
        <v>1671</v>
      </c>
      <c r="D47" s="407">
        <v>74.400000000000006</v>
      </c>
      <c r="E47" s="412" t="s">
        <v>1672</v>
      </c>
      <c r="F47" s="193">
        <v>81.3</v>
      </c>
      <c r="G47" s="195" t="s">
        <v>1673</v>
      </c>
      <c r="H47" s="193">
        <v>90.3</v>
      </c>
      <c r="I47" s="196" t="s">
        <v>1674</v>
      </c>
      <c r="J47" s="194"/>
    </row>
    <row r="48" spans="1:10" ht="15" customHeight="1" x14ac:dyDescent="0.25">
      <c r="A48" s="72" t="s">
        <v>3949</v>
      </c>
      <c r="B48" s="42" t="s">
        <v>1675</v>
      </c>
      <c r="C48" s="196" t="s">
        <v>1676</v>
      </c>
      <c r="D48" s="409">
        <v>36.299999999999997</v>
      </c>
      <c r="E48" s="412" t="s">
        <v>1677</v>
      </c>
      <c r="F48" s="42">
        <v>59.8</v>
      </c>
      <c r="G48" s="195" t="s">
        <v>1678</v>
      </c>
      <c r="H48" s="42">
        <v>62.8</v>
      </c>
      <c r="I48" s="196" t="s">
        <v>1679</v>
      </c>
      <c r="J48" s="194"/>
    </row>
    <row r="49" spans="1:10" ht="15" customHeight="1" x14ac:dyDescent="0.25">
      <c r="A49" s="38" t="s">
        <v>3950</v>
      </c>
      <c r="B49" s="42">
        <v>49.5</v>
      </c>
      <c r="C49" s="196" t="s">
        <v>1680</v>
      </c>
      <c r="D49" s="409">
        <v>54.2</v>
      </c>
      <c r="E49" s="412" t="s">
        <v>1681</v>
      </c>
      <c r="F49" s="42">
        <v>66.3</v>
      </c>
      <c r="G49" s="195" t="s">
        <v>1682</v>
      </c>
      <c r="H49" s="42">
        <v>71.2</v>
      </c>
      <c r="I49" s="196" t="s">
        <v>1683</v>
      </c>
      <c r="J49" s="194"/>
    </row>
    <row r="50" spans="1:10" x14ac:dyDescent="0.25">
      <c r="A50" s="67" t="s">
        <v>3951</v>
      </c>
      <c r="B50" s="42">
        <v>73.099999999999994</v>
      </c>
      <c r="C50" s="65" t="s">
        <v>1684</v>
      </c>
      <c r="D50" s="409">
        <v>81.3</v>
      </c>
      <c r="E50" s="410" t="s">
        <v>5447</v>
      </c>
      <c r="F50" s="42" t="s">
        <v>1685</v>
      </c>
      <c r="G50" s="42" t="s">
        <v>1686</v>
      </c>
      <c r="H50" s="42">
        <v>86.7</v>
      </c>
      <c r="I50" s="65" t="s">
        <v>1687</v>
      </c>
      <c r="J50" s="194"/>
    </row>
    <row r="51" spans="1:10" x14ac:dyDescent="0.25">
      <c r="A51" s="67" t="s">
        <v>3952</v>
      </c>
      <c r="B51" s="42">
        <v>48.7</v>
      </c>
      <c r="C51" s="65" t="s">
        <v>1688</v>
      </c>
      <c r="D51" s="409">
        <v>53.1</v>
      </c>
      <c r="E51" s="410" t="s">
        <v>1689</v>
      </c>
      <c r="F51" s="42">
        <v>66.099999999999994</v>
      </c>
      <c r="G51" s="42" t="s">
        <v>1690</v>
      </c>
      <c r="H51" s="42">
        <v>70.900000000000006</v>
      </c>
      <c r="I51" s="65" t="s">
        <v>1691</v>
      </c>
      <c r="J51" s="194"/>
    </row>
    <row r="52" spans="1:10" x14ac:dyDescent="0.25">
      <c r="A52" s="73" t="s">
        <v>3953</v>
      </c>
      <c r="B52" s="42">
        <v>84.6</v>
      </c>
      <c r="C52" s="65" t="s">
        <v>1692</v>
      </c>
      <c r="D52" s="409" t="s">
        <v>1693</v>
      </c>
      <c r="E52" s="410" t="s">
        <v>1694</v>
      </c>
      <c r="F52" s="42">
        <v>76.099999999999994</v>
      </c>
      <c r="G52" s="42" t="s">
        <v>1695</v>
      </c>
      <c r="H52" s="42">
        <v>69.7</v>
      </c>
      <c r="I52" s="65" t="s">
        <v>1696</v>
      </c>
      <c r="J52" s="194"/>
    </row>
    <row r="53" spans="1:10" x14ac:dyDescent="0.25">
      <c r="A53" s="73" t="s">
        <v>3954</v>
      </c>
      <c r="B53" s="42">
        <v>47.4</v>
      </c>
      <c r="C53" s="65" t="s">
        <v>1697</v>
      </c>
      <c r="D53" s="409">
        <v>51.6</v>
      </c>
      <c r="E53" s="410" t="s">
        <v>1698</v>
      </c>
      <c r="F53" s="42">
        <v>63.4</v>
      </c>
      <c r="G53" s="42" t="s">
        <v>1699</v>
      </c>
      <c r="H53" s="42">
        <v>72.2</v>
      </c>
      <c r="I53" s="65" t="s">
        <v>1700</v>
      </c>
      <c r="J53" s="194"/>
    </row>
    <row r="54" spans="1:10" x14ac:dyDescent="0.25">
      <c r="A54" s="38" t="s">
        <v>3955</v>
      </c>
      <c r="B54" s="42">
        <v>32.299999999999997</v>
      </c>
      <c r="C54" s="65" t="s">
        <v>1701</v>
      </c>
      <c r="D54" s="409">
        <v>38.5</v>
      </c>
      <c r="E54" s="410" t="s">
        <v>1702</v>
      </c>
      <c r="F54" s="42">
        <v>46.2</v>
      </c>
      <c r="G54" s="42" t="s">
        <v>1703</v>
      </c>
      <c r="H54" s="42">
        <v>59.6</v>
      </c>
      <c r="I54" s="65" t="s">
        <v>1704</v>
      </c>
      <c r="J54" s="194"/>
    </row>
    <row r="55" spans="1:10" x14ac:dyDescent="0.25">
      <c r="A55" s="38" t="s">
        <v>3956</v>
      </c>
      <c r="B55" s="42">
        <v>83.7</v>
      </c>
      <c r="C55" s="65" t="s">
        <v>1705</v>
      </c>
      <c r="D55" s="410">
        <v>85.3</v>
      </c>
      <c r="E55" s="410" t="s">
        <v>1706</v>
      </c>
      <c r="F55" s="42">
        <v>87.7</v>
      </c>
      <c r="G55" s="42" t="s">
        <v>1707</v>
      </c>
      <c r="H55" s="65">
        <v>91.3</v>
      </c>
      <c r="I55" s="65" t="s">
        <v>1708</v>
      </c>
      <c r="J55" s="194"/>
    </row>
    <row r="56" spans="1:10" x14ac:dyDescent="0.25">
      <c r="A56" s="197" t="s">
        <v>3957</v>
      </c>
      <c r="B56" s="42">
        <v>77.5</v>
      </c>
      <c r="C56" s="192" t="s">
        <v>1709</v>
      </c>
      <c r="D56" s="408">
        <v>79.599999999999994</v>
      </c>
      <c r="E56" s="408" t="s">
        <v>1710</v>
      </c>
      <c r="F56" s="193">
        <v>74.8</v>
      </c>
      <c r="G56" s="193" t="s">
        <v>1711</v>
      </c>
      <c r="H56" s="193">
        <v>78.3</v>
      </c>
      <c r="I56" s="192" t="s">
        <v>1712</v>
      </c>
      <c r="J56" s="194"/>
    </row>
    <row r="57" spans="1:10" x14ac:dyDescent="0.25">
      <c r="A57" s="67" t="s">
        <v>3958</v>
      </c>
      <c r="B57" s="42">
        <v>63.8</v>
      </c>
      <c r="C57" s="192" t="s">
        <v>1713</v>
      </c>
      <c r="D57" s="408">
        <v>54.5</v>
      </c>
      <c r="E57" s="408" t="s">
        <v>1714</v>
      </c>
      <c r="F57" s="193">
        <v>32.700000000000003</v>
      </c>
      <c r="G57" s="193" t="s">
        <v>1715</v>
      </c>
      <c r="H57" s="65" t="s">
        <v>3959</v>
      </c>
      <c r="I57" s="65" t="s">
        <v>3960</v>
      </c>
      <c r="J57" s="194"/>
    </row>
    <row r="58" spans="1:10" x14ac:dyDescent="0.25">
      <c r="A58" s="67" t="s">
        <v>3961</v>
      </c>
      <c r="B58" s="42">
        <v>78.400000000000006</v>
      </c>
      <c r="C58" s="65" t="s">
        <v>1716</v>
      </c>
      <c r="D58" s="410">
        <v>82.4</v>
      </c>
      <c r="E58" s="410" t="s">
        <v>1717</v>
      </c>
      <c r="F58" s="42">
        <v>81.2</v>
      </c>
      <c r="G58" s="42" t="s">
        <v>1718</v>
      </c>
      <c r="H58" s="65">
        <v>83.6</v>
      </c>
      <c r="I58" s="65" t="s">
        <v>1719</v>
      </c>
      <c r="J58" s="194"/>
    </row>
    <row r="59" spans="1:10" x14ac:dyDescent="0.25">
      <c r="A59" s="71" t="s">
        <v>3962</v>
      </c>
      <c r="B59" s="42">
        <v>14.9</v>
      </c>
      <c r="C59" s="65" t="s">
        <v>1720</v>
      </c>
      <c r="D59" s="410">
        <v>16.7</v>
      </c>
      <c r="E59" s="410" t="s">
        <v>1721</v>
      </c>
      <c r="F59" s="42">
        <v>19.8</v>
      </c>
      <c r="G59" s="42" t="s">
        <v>1722</v>
      </c>
      <c r="H59" s="65">
        <v>30.6</v>
      </c>
      <c r="I59" s="65" t="s">
        <v>1723</v>
      </c>
      <c r="J59" s="194"/>
    </row>
    <row r="60" spans="1:10" x14ac:dyDescent="0.25">
      <c r="A60" s="69" t="s">
        <v>3963</v>
      </c>
      <c r="B60" s="42">
        <v>19.899999999999999</v>
      </c>
      <c r="C60" s="65" t="s">
        <v>1724</v>
      </c>
      <c r="D60" s="410">
        <v>22.1</v>
      </c>
      <c r="E60" s="410" t="s">
        <v>1725</v>
      </c>
      <c r="F60" s="42">
        <v>27.6</v>
      </c>
      <c r="G60" s="42" t="s">
        <v>1726</v>
      </c>
      <c r="H60" s="65">
        <v>32.4</v>
      </c>
      <c r="I60" s="65" t="s">
        <v>1727</v>
      </c>
      <c r="J60" s="194"/>
    </row>
    <row r="61" spans="1:10" x14ac:dyDescent="0.25">
      <c r="A61" s="69" t="s">
        <v>3964</v>
      </c>
      <c r="B61" s="42">
        <v>8.1</v>
      </c>
      <c r="C61" s="65" t="s">
        <v>1728</v>
      </c>
      <c r="D61" s="410">
        <v>9.6</v>
      </c>
      <c r="E61" s="410" t="s">
        <v>1729</v>
      </c>
      <c r="F61" s="42">
        <v>14.3</v>
      </c>
      <c r="G61" s="42" t="s">
        <v>1730</v>
      </c>
      <c r="H61" s="65" t="s">
        <v>3965</v>
      </c>
      <c r="I61" s="65" t="s">
        <v>3966</v>
      </c>
      <c r="J61" s="194"/>
    </row>
    <row r="62" spans="1:10" x14ac:dyDescent="0.25">
      <c r="A62" s="67" t="s">
        <v>3967</v>
      </c>
      <c r="B62" s="42">
        <v>6.5</v>
      </c>
      <c r="C62" s="65" t="s">
        <v>1731</v>
      </c>
      <c r="D62" s="410">
        <v>7.1</v>
      </c>
      <c r="E62" s="410" t="s">
        <v>1732</v>
      </c>
      <c r="F62" s="42">
        <v>7.7</v>
      </c>
      <c r="G62" s="42" t="s">
        <v>1733</v>
      </c>
      <c r="H62" s="65" t="s">
        <v>3968</v>
      </c>
      <c r="I62" s="65" t="s">
        <v>3969</v>
      </c>
      <c r="J62" s="194"/>
    </row>
    <row r="63" spans="1:10" x14ac:dyDescent="0.25">
      <c r="A63" s="67" t="s">
        <v>3970</v>
      </c>
      <c r="B63" s="42">
        <v>18.399999999999999</v>
      </c>
      <c r="C63" s="65" t="s">
        <v>1734</v>
      </c>
      <c r="D63" s="410">
        <v>19.5</v>
      </c>
      <c r="E63" s="410" t="s">
        <v>1735</v>
      </c>
      <c r="F63" s="42">
        <v>24.7</v>
      </c>
      <c r="G63" s="42" t="s">
        <v>1736</v>
      </c>
      <c r="H63" s="65">
        <v>27.5</v>
      </c>
      <c r="I63" s="65" t="s">
        <v>1737</v>
      </c>
      <c r="J63" s="194"/>
    </row>
    <row r="64" spans="1:10" x14ac:dyDescent="0.25">
      <c r="A64" s="38" t="s">
        <v>3971</v>
      </c>
      <c r="B64" s="42">
        <v>73.8</v>
      </c>
      <c r="C64" s="42" t="s">
        <v>1738</v>
      </c>
      <c r="D64" s="410">
        <v>71.2</v>
      </c>
      <c r="E64" s="410" t="s">
        <v>1739</v>
      </c>
      <c r="F64" s="42" t="s">
        <v>1740</v>
      </c>
      <c r="G64" s="42" t="s">
        <v>1741</v>
      </c>
      <c r="H64" s="65">
        <v>66.2</v>
      </c>
      <c r="I64" s="65" t="s">
        <v>1742</v>
      </c>
      <c r="J64" s="194"/>
    </row>
    <row r="65" spans="1:10" x14ac:dyDescent="0.25">
      <c r="A65" s="38" t="s">
        <v>3972</v>
      </c>
      <c r="B65" s="42">
        <v>55.1</v>
      </c>
      <c r="C65" s="42" t="s">
        <v>1743</v>
      </c>
      <c r="D65" s="410">
        <v>63.8</v>
      </c>
      <c r="E65" s="410" t="s">
        <v>1744</v>
      </c>
      <c r="F65" s="42" t="s">
        <v>1745</v>
      </c>
      <c r="G65" s="42" t="s">
        <v>1746</v>
      </c>
      <c r="H65" s="65">
        <v>78.400000000000006</v>
      </c>
      <c r="I65" s="65" t="s">
        <v>1747</v>
      </c>
      <c r="J65" s="194"/>
    </row>
    <row r="66" spans="1:10" x14ac:dyDescent="0.25">
      <c r="J66" s="194"/>
    </row>
    <row r="67" spans="1:10" x14ac:dyDescent="0.25">
      <c r="A67" s="46" t="s">
        <v>1748</v>
      </c>
      <c r="J67" s="194"/>
    </row>
    <row r="68" spans="1:10" x14ac:dyDescent="0.25">
      <c r="A68" s="47" t="s">
        <v>3973</v>
      </c>
      <c r="J68" s="194"/>
    </row>
    <row r="69" spans="1:10" x14ac:dyDescent="0.25">
      <c r="A69" s="47" t="s">
        <v>3974</v>
      </c>
      <c r="B69" s="47"/>
      <c r="C69" s="47"/>
      <c r="D69" s="413"/>
      <c r="E69" s="413"/>
      <c r="F69" s="47"/>
      <c r="G69" s="198"/>
      <c r="H69" s="47"/>
      <c r="I69" s="47"/>
      <c r="J69" s="194"/>
    </row>
    <row r="70" spans="1:10" x14ac:dyDescent="0.25">
      <c r="A70" s="46" t="s">
        <v>3975</v>
      </c>
      <c r="J70" s="194"/>
    </row>
    <row r="71" spans="1:10" x14ac:dyDescent="0.25">
      <c r="A71" s="55" t="s">
        <v>5315</v>
      </c>
      <c r="B71" s="199"/>
      <c r="C71" s="199"/>
      <c r="D71" s="414"/>
      <c r="E71" s="414"/>
      <c r="F71" s="199"/>
      <c r="G71" s="200"/>
      <c r="H71" s="199"/>
      <c r="I71" s="199"/>
      <c r="J71" s="194"/>
    </row>
    <row r="72" spans="1:10" x14ac:dyDescent="0.25">
      <c r="A72" s="48" t="s">
        <v>5428</v>
      </c>
      <c r="J72" s="194"/>
    </row>
    <row r="73" spans="1:10" x14ac:dyDescent="0.25">
      <c r="A73" s="48" t="s">
        <v>1749</v>
      </c>
    </row>
    <row r="74" spans="1:10" x14ac:dyDescent="0.25">
      <c r="A74" s="48" t="s">
        <v>5427</v>
      </c>
    </row>
    <row r="75" spans="1:10" x14ac:dyDescent="0.25">
      <c r="A75" s="48" t="s">
        <v>5429</v>
      </c>
    </row>
    <row r="76" spans="1:10" x14ac:dyDescent="0.25">
      <c r="A76" s="48" t="s">
        <v>1750</v>
      </c>
    </row>
    <row r="77" spans="1:10" x14ac:dyDescent="0.25">
      <c r="A77" s="46" t="s">
        <v>5440</v>
      </c>
    </row>
    <row r="78" spans="1:10" x14ac:dyDescent="0.25">
      <c r="A78" s="46" t="s">
        <v>3976</v>
      </c>
    </row>
  </sheetData>
  <conditionalFormatting sqref="J11">
    <cfRule type="colorScale" priority="7">
      <colorScale>
        <cfvo type="min"/>
        <cfvo type="percentile" val="50"/>
        <cfvo type="max"/>
        <color rgb="FFF8696B"/>
        <color rgb="FFFFEB84"/>
        <color rgb="FF63BE7B"/>
      </colorScale>
    </cfRule>
  </conditionalFormatting>
  <conditionalFormatting sqref="J19">
    <cfRule type="colorScale" priority="6">
      <colorScale>
        <cfvo type="min"/>
        <cfvo type="percentile" val="50"/>
        <cfvo type="max"/>
        <color rgb="FFF8696B"/>
        <color rgb="FFFFEB84"/>
        <color rgb="FF63BE7B"/>
      </colorScale>
    </cfRule>
  </conditionalFormatting>
  <conditionalFormatting sqref="J32">
    <cfRule type="colorScale" priority="5">
      <colorScale>
        <cfvo type="min"/>
        <cfvo type="percentile" val="50"/>
        <cfvo type="max"/>
        <color rgb="FFF8696B"/>
        <color rgb="FFFFEB84"/>
        <color rgb="FF63BE7B"/>
      </colorScale>
    </cfRule>
  </conditionalFormatting>
  <conditionalFormatting sqref="J43">
    <cfRule type="colorScale" priority="4">
      <colorScale>
        <cfvo type="min"/>
        <cfvo type="percentile" val="50"/>
        <cfvo type="max"/>
        <color rgb="FFF8696B"/>
        <color rgb="FFFFEB84"/>
        <color rgb="FF63BE7B"/>
      </colorScale>
    </cfRule>
  </conditionalFormatting>
  <conditionalFormatting sqref="J55">
    <cfRule type="colorScale" priority="3">
      <colorScale>
        <cfvo type="min"/>
        <cfvo type="percentile" val="50"/>
        <cfvo type="max"/>
        <color rgb="FFF8696B"/>
        <color rgb="FFFFEB84"/>
        <color rgb="FF63BE7B"/>
      </colorScale>
    </cfRule>
  </conditionalFormatting>
  <conditionalFormatting sqref="J59">
    <cfRule type="colorScale" priority="2">
      <colorScale>
        <cfvo type="min"/>
        <cfvo type="percentile" val="50"/>
        <cfvo type="max"/>
        <color rgb="FFF8696B"/>
        <color rgb="FFFFEB84"/>
        <color rgb="FF63BE7B"/>
      </colorScale>
    </cfRule>
  </conditionalFormatting>
  <conditionalFormatting sqref="J64">
    <cfRule type="colorScale" priority="1">
      <colorScale>
        <cfvo type="min"/>
        <cfvo type="percentile" val="50"/>
        <cfvo type="max"/>
        <color rgb="FFF8696B"/>
        <color rgb="FFFFEB84"/>
        <color rgb="FF63BE7B"/>
      </colorScale>
    </cfRule>
  </conditionalFormatting>
  <conditionalFormatting sqref="J65:J1048576 J12:J18 J1:J10 J20:J31 J33:J42 J44:J54 J56:J58 J60:J63">
    <cfRule type="colorScale" priority="8">
      <colorScale>
        <cfvo type="min"/>
        <cfvo type="percentile" val="50"/>
        <cfvo type="max"/>
        <color rgb="FFF8696B"/>
        <color rgb="FFFFEB84"/>
        <color rgb="FF63BE7B"/>
      </colorScale>
    </cfRule>
  </conditionalFormatting>
  <pageMargins left="0.25" right="0.25" top="0.75" bottom="0.75" header="0.3" footer="0.3"/>
  <pageSetup scale="59" orientation="portrait" r:id="rId1"/>
  <ignoredErrors>
    <ignoredError sqref="B19:I43 H14 B16:C17 G16:I17 D16:F17 F15 D18:F18 B51:I65 B50:C50 F50:I50 B45:I49 B44:C44 F44:I4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A208-F867-4203-9C4A-9E236D76BF11}">
  <sheetPr codeName="Sheet21">
    <pageSetUpPr fitToPage="1"/>
  </sheetPr>
  <dimension ref="A1:K77"/>
  <sheetViews>
    <sheetView zoomScale="110" zoomScaleNormal="110" workbookViewId="0"/>
  </sheetViews>
  <sheetFormatPr defaultColWidth="8.85546875" defaultRowHeight="15.75" x14ac:dyDescent="0.25"/>
  <cols>
    <col min="1" max="1" width="45.140625" style="23" customWidth="1"/>
    <col min="2" max="2" width="14" style="23" customWidth="1"/>
    <col min="3" max="3" width="13.28515625" style="23" bestFit="1" customWidth="1"/>
    <col min="4" max="4" width="14" style="23" customWidth="1"/>
    <col min="5" max="5" width="13.28515625" style="23" bestFit="1" customWidth="1"/>
    <col min="6" max="6" width="14" style="23" customWidth="1"/>
    <col min="7" max="7" width="13.28515625" style="23" bestFit="1" customWidth="1"/>
    <col min="8" max="8" width="14" style="23" customWidth="1"/>
    <col min="9" max="9" width="13.28515625" style="23" bestFit="1" customWidth="1"/>
    <col min="10" max="10" width="14" style="23" customWidth="1"/>
    <col min="11" max="11" width="13.28515625" style="23" bestFit="1" customWidth="1"/>
    <col min="12" max="16384" width="8.85546875" style="23"/>
  </cols>
  <sheetData>
    <row r="1" spans="1:11" x14ac:dyDescent="0.25">
      <c r="A1" s="26" t="s">
        <v>5393</v>
      </c>
    </row>
    <row r="3" spans="1:11" ht="63" x14ac:dyDescent="0.25">
      <c r="A3" s="177" t="s">
        <v>3977</v>
      </c>
      <c r="B3" s="178" t="s">
        <v>1751</v>
      </c>
      <c r="C3" s="178" t="s">
        <v>1752</v>
      </c>
      <c r="D3" s="178" t="s">
        <v>1753</v>
      </c>
      <c r="E3" s="178" t="s">
        <v>1754</v>
      </c>
      <c r="F3" s="178" t="s">
        <v>1755</v>
      </c>
      <c r="G3" s="178" t="s">
        <v>1756</v>
      </c>
      <c r="H3" s="178" t="s">
        <v>1757</v>
      </c>
      <c r="I3" s="178" t="s">
        <v>1758</v>
      </c>
      <c r="J3" s="178" t="s">
        <v>1759</v>
      </c>
      <c r="K3" s="178" t="s">
        <v>1760</v>
      </c>
    </row>
    <row r="4" spans="1:11" x14ac:dyDescent="0.25">
      <c r="A4" s="165" t="s">
        <v>3978</v>
      </c>
      <c r="B4" s="179">
        <v>67.3</v>
      </c>
      <c r="C4" s="179" t="s">
        <v>3979</v>
      </c>
      <c r="D4" s="180">
        <v>83.6</v>
      </c>
      <c r="E4" s="179" t="s">
        <v>1761</v>
      </c>
      <c r="F4" s="179">
        <v>90.1</v>
      </c>
      <c r="G4" s="179" t="s">
        <v>1762</v>
      </c>
      <c r="H4" s="180">
        <v>94.3</v>
      </c>
      <c r="I4" s="179" t="s">
        <v>1763</v>
      </c>
      <c r="J4" s="179">
        <v>97.5</v>
      </c>
      <c r="K4" s="179" t="s">
        <v>1764</v>
      </c>
    </row>
    <row r="5" spans="1:11" x14ac:dyDescent="0.25">
      <c r="A5" s="181" t="s">
        <v>3980</v>
      </c>
      <c r="B5" s="182">
        <v>26.8</v>
      </c>
      <c r="C5" s="183" t="s">
        <v>3981</v>
      </c>
      <c r="D5" s="183">
        <v>48.9</v>
      </c>
      <c r="E5" s="183" t="s">
        <v>1765</v>
      </c>
      <c r="F5" s="182">
        <v>71.8</v>
      </c>
      <c r="G5" s="183" t="s">
        <v>1766</v>
      </c>
      <c r="H5" s="183">
        <v>84.1</v>
      </c>
      <c r="I5" s="183" t="s">
        <v>1767</v>
      </c>
      <c r="J5" s="183">
        <v>92.4</v>
      </c>
      <c r="K5" s="183" t="s">
        <v>1768</v>
      </c>
    </row>
    <row r="6" spans="1:11" x14ac:dyDescent="0.25">
      <c r="A6" s="184" t="s">
        <v>3982</v>
      </c>
      <c r="B6" s="182">
        <v>6.3</v>
      </c>
      <c r="C6" s="183" t="s">
        <v>3983</v>
      </c>
      <c r="D6" s="183">
        <v>15.1</v>
      </c>
      <c r="E6" s="183" t="s">
        <v>1769</v>
      </c>
      <c r="F6" s="182">
        <v>35.799999999999997</v>
      </c>
      <c r="G6" s="183" t="s">
        <v>1770</v>
      </c>
      <c r="H6" s="183">
        <v>56.2</v>
      </c>
      <c r="I6" s="183" t="s">
        <v>1771</v>
      </c>
      <c r="J6" s="183">
        <v>75.8</v>
      </c>
      <c r="K6" s="183" t="s">
        <v>1772</v>
      </c>
    </row>
    <row r="7" spans="1:11" x14ac:dyDescent="0.25">
      <c r="A7" s="184" t="s">
        <v>3984</v>
      </c>
      <c r="B7" s="182">
        <v>58.4</v>
      </c>
      <c r="C7" s="183" t="s">
        <v>3985</v>
      </c>
      <c r="D7" s="183">
        <v>71.2</v>
      </c>
      <c r="E7" s="183" t="s">
        <v>1773</v>
      </c>
      <c r="F7" s="182">
        <v>83.1</v>
      </c>
      <c r="G7" s="183" t="s">
        <v>1774</v>
      </c>
      <c r="H7" s="182">
        <v>89.8</v>
      </c>
      <c r="I7" s="183" t="s">
        <v>1775</v>
      </c>
      <c r="J7" s="183">
        <v>94.6</v>
      </c>
      <c r="K7" s="183" t="s">
        <v>1776</v>
      </c>
    </row>
    <row r="8" spans="1:11" x14ac:dyDescent="0.25">
      <c r="A8" s="185" t="s">
        <v>3986</v>
      </c>
      <c r="B8" s="183">
        <v>85.9</v>
      </c>
      <c r="C8" s="183" t="s">
        <v>3987</v>
      </c>
      <c r="D8" s="182">
        <v>94.8</v>
      </c>
      <c r="E8" s="182" t="s">
        <v>1777</v>
      </c>
      <c r="F8" s="183">
        <v>96.5</v>
      </c>
      <c r="G8" s="183" t="s">
        <v>1778</v>
      </c>
      <c r="H8" s="183">
        <v>97.9</v>
      </c>
      <c r="I8" s="183" t="s">
        <v>1779</v>
      </c>
      <c r="J8" s="183">
        <v>98.7</v>
      </c>
      <c r="K8" s="183" t="s">
        <v>1780</v>
      </c>
    </row>
    <row r="9" spans="1:11" x14ac:dyDescent="0.25">
      <c r="A9" s="184" t="s">
        <v>3988</v>
      </c>
      <c r="B9" s="182">
        <v>93.3</v>
      </c>
      <c r="C9" s="182" t="s">
        <v>3989</v>
      </c>
      <c r="D9" s="183">
        <v>96.3</v>
      </c>
      <c r="E9" s="183" t="s">
        <v>1781</v>
      </c>
      <c r="F9" s="183">
        <v>97.3</v>
      </c>
      <c r="G9" s="183" t="s">
        <v>1782</v>
      </c>
      <c r="H9" s="183">
        <v>98.2</v>
      </c>
      <c r="I9" s="183" t="s">
        <v>1783</v>
      </c>
      <c r="J9" s="183">
        <v>98.9</v>
      </c>
      <c r="K9" s="183" t="s">
        <v>1784</v>
      </c>
    </row>
    <row r="10" spans="1:11" x14ac:dyDescent="0.25">
      <c r="A10" s="184" t="s">
        <v>3990</v>
      </c>
      <c r="B10" s="183">
        <v>91.6</v>
      </c>
      <c r="C10" s="183" t="s">
        <v>3991</v>
      </c>
      <c r="D10" s="183">
        <v>96.9</v>
      </c>
      <c r="E10" s="183" t="s">
        <v>1785</v>
      </c>
      <c r="F10" s="183">
        <v>97.9</v>
      </c>
      <c r="G10" s="183" t="s">
        <v>1786</v>
      </c>
      <c r="H10" s="182">
        <v>98.7</v>
      </c>
      <c r="I10" s="182" t="s">
        <v>1787</v>
      </c>
      <c r="J10" s="182">
        <v>98.6</v>
      </c>
      <c r="K10" s="182" t="s">
        <v>1788</v>
      </c>
    </row>
    <row r="11" spans="1:11" x14ac:dyDescent="0.25">
      <c r="A11" s="38" t="s">
        <v>3992</v>
      </c>
      <c r="B11" s="182">
        <v>89.6</v>
      </c>
      <c r="C11" s="183" t="s">
        <v>3993</v>
      </c>
      <c r="D11" s="182">
        <v>92.1</v>
      </c>
      <c r="E11" s="182" t="s">
        <v>1789</v>
      </c>
      <c r="F11" s="182">
        <v>94.1</v>
      </c>
      <c r="G11" s="183" t="s">
        <v>1790</v>
      </c>
      <c r="H11" s="183">
        <v>96.3</v>
      </c>
      <c r="I11" s="183" t="s">
        <v>1791</v>
      </c>
      <c r="J11" s="182">
        <v>98.3</v>
      </c>
      <c r="K11" s="183" t="s">
        <v>1792</v>
      </c>
    </row>
    <row r="12" spans="1:11" x14ac:dyDescent="0.25">
      <c r="A12" s="38" t="s">
        <v>3994</v>
      </c>
      <c r="B12" s="182">
        <v>74.7</v>
      </c>
      <c r="C12" s="183" t="s">
        <v>3995</v>
      </c>
      <c r="D12" s="183">
        <v>82.9</v>
      </c>
      <c r="E12" s="183" t="s">
        <v>1793</v>
      </c>
      <c r="F12" s="182">
        <v>90.3</v>
      </c>
      <c r="G12" s="183" t="s">
        <v>1794</v>
      </c>
      <c r="H12" s="183">
        <v>94.6</v>
      </c>
      <c r="I12" s="183" t="s">
        <v>1795</v>
      </c>
      <c r="J12" s="183">
        <v>97.3</v>
      </c>
      <c r="K12" s="183" t="s">
        <v>1796</v>
      </c>
    </row>
    <row r="13" spans="1:11" x14ac:dyDescent="0.25">
      <c r="A13" s="38" t="s">
        <v>3996</v>
      </c>
      <c r="B13" s="182">
        <v>49.4</v>
      </c>
      <c r="C13" s="183" t="s">
        <v>3997</v>
      </c>
      <c r="D13" s="183">
        <v>63.6</v>
      </c>
      <c r="E13" s="183" t="s">
        <v>1797</v>
      </c>
      <c r="F13" s="182" t="s">
        <v>1798</v>
      </c>
      <c r="G13" s="183" t="s">
        <v>1799</v>
      </c>
      <c r="H13" s="183">
        <v>85.3</v>
      </c>
      <c r="I13" s="183" t="s">
        <v>1800</v>
      </c>
      <c r="J13" s="183">
        <v>92.8</v>
      </c>
      <c r="K13" s="183" t="s">
        <v>1801</v>
      </c>
    </row>
    <row r="14" spans="1:11" x14ac:dyDescent="0.25">
      <c r="A14" s="38" t="s">
        <v>3998</v>
      </c>
      <c r="B14" s="182">
        <v>92.6</v>
      </c>
      <c r="C14" s="183" t="s">
        <v>3999</v>
      </c>
      <c r="D14" s="183">
        <v>95.2</v>
      </c>
      <c r="E14" s="183" t="s">
        <v>1802</v>
      </c>
      <c r="F14" s="182">
        <v>96.9</v>
      </c>
      <c r="G14" s="183" t="s">
        <v>1803</v>
      </c>
      <c r="H14" s="183">
        <v>98.2</v>
      </c>
      <c r="I14" s="183" t="s">
        <v>1804</v>
      </c>
      <c r="J14" s="183">
        <v>99.2</v>
      </c>
      <c r="K14" s="183" t="s">
        <v>1805</v>
      </c>
    </row>
    <row r="15" spans="1:11" x14ac:dyDescent="0.25">
      <c r="A15" s="38" t="s">
        <v>4000</v>
      </c>
      <c r="B15" s="182">
        <v>95.9</v>
      </c>
      <c r="C15" s="183" t="s">
        <v>4001</v>
      </c>
      <c r="D15" s="183">
        <v>97.5</v>
      </c>
      <c r="E15" s="183" t="s">
        <v>1806</v>
      </c>
      <c r="F15" s="182">
        <v>99.2</v>
      </c>
      <c r="G15" s="183" t="s">
        <v>1807</v>
      </c>
      <c r="H15" s="183">
        <v>99.6</v>
      </c>
      <c r="I15" s="183" t="s">
        <v>1808</v>
      </c>
      <c r="J15" s="182">
        <v>99.8</v>
      </c>
      <c r="K15" s="183" t="s">
        <v>1809</v>
      </c>
    </row>
    <row r="16" spans="1:11" x14ac:dyDescent="0.25">
      <c r="A16" s="38" t="s">
        <v>4002</v>
      </c>
      <c r="B16" s="182">
        <v>81.7</v>
      </c>
      <c r="C16" s="183" t="s">
        <v>4003</v>
      </c>
      <c r="D16" s="182">
        <v>87.9</v>
      </c>
      <c r="E16" s="183" t="s">
        <v>1810</v>
      </c>
      <c r="F16" s="183">
        <v>92.9</v>
      </c>
      <c r="G16" s="183" t="s">
        <v>1811</v>
      </c>
      <c r="H16" s="183">
        <v>96.3</v>
      </c>
      <c r="I16" s="183" t="s">
        <v>1812</v>
      </c>
      <c r="J16" s="183">
        <v>98.2</v>
      </c>
      <c r="K16" s="183" t="s">
        <v>1813</v>
      </c>
    </row>
    <row r="17" spans="1:11" x14ac:dyDescent="0.25">
      <c r="A17" s="69" t="s">
        <v>4004</v>
      </c>
      <c r="B17" s="182">
        <v>84.3</v>
      </c>
      <c r="C17" s="183" t="s">
        <v>4005</v>
      </c>
      <c r="D17" s="182">
        <v>88.8</v>
      </c>
      <c r="E17" s="183" t="s">
        <v>1814</v>
      </c>
      <c r="F17" s="182">
        <v>93.5</v>
      </c>
      <c r="G17" s="183" t="s">
        <v>1815</v>
      </c>
      <c r="H17" s="183">
        <v>96.5</v>
      </c>
      <c r="I17" s="183" t="s">
        <v>1816</v>
      </c>
      <c r="J17" s="183">
        <v>98.3</v>
      </c>
      <c r="K17" s="183" t="s">
        <v>1817</v>
      </c>
    </row>
    <row r="18" spans="1:11" x14ac:dyDescent="0.25">
      <c r="A18" s="69" t="s">
        <v>4006</v>
      </c>
      <c r="B18" s="182">
        <v>52.4</v>
      </c>
      <c r="C18" s="183" t="s">
        <v>4007</v>
      </c>
      <c r="D18" s="183">
        <v>65.2</v>
      </c>
      <c r="E18" s="183" t="s">
        <v>1818</v>
      </c>
      <c r="F18" s="182">
        <v>76.7</v>
      </c>
      <c r="G18" s="183" t="s">
        <v>1819</v>
      </c>
      <c r="H18" s="182">
        <v>88.9</v>
      </c>
      <c r="I18" s="182" t="s">
        <v>1820</v>
      </c>
      <c r="J18" s="183">
        <v>94.6</v>
      </c>
      <c r="K18" s="183" t="s">
        <v>1821</v>
      </c>
    </row>
    <row r="19" spans="1:11" x14ac:dyDescent="0.25">
      <c r="A19" s="181" t="s">
        <v>4008</v>
      </c>
      <c r="B19" s="183" t="s">
        <v>1822</v>
      </c>
      <c r="C19" s="183" t="s">
        <v>4009</v>
      </c>
      <c r="D19" s="182">
        <v>79.400000000000006</v>
      </c>
      <c r="E19" s="182" t="s">
        <v>1823</v>
      </c>
      <c r="F19" s="183">
        <v>87.2</v>
      </c>
      <c r="G19" s="183" t="s">
        <v>1824</v>
      </c>
      <c r="H19" s="182">
        <v>92.8</v>
      </c>
      <c r="I19" s="182" t="s">
        <v>1825</v>
      </c>
      <c r="J19" s="183">
        <v>97.3</v>
      </c>
      <c r="K19" s="183" t="s">
        <v>1826</v>
      </c>
    </row>
    <row r="20" spans="1:11" x14ac:dyDescent="0.25">
      <c r="A20" s="185" t="s">
        <v>5414</v>
      </c>
      <c r="B20" s="183">
        <v>64.3</v>
      </c>
      <c r="C20" s="183" t="s">
        <v>4010</v>
      </c>
      <c r="D20" s="182">
        <v>79.7</v>
      </c>
      <c r="E20" s="182" t="s">
        <v>1827</v>
      </c>
      <c r="F20" s="183">
        <v>87.2</v>
      </c>
      <c r="G20" s="183" t="s">
        <v>1828</v>
      </c>
      <c r="H20" s="183">
        <v>92.9</v>
      </c>
      <c r="I20" s="183" t="s">
        <v>1829</v>
      </c>
      <c r="J20" s="183">
        <v>97.3</v>
      </c>
      <c r="K20" s="183" t="s">
        <v>1830</v>
      </c>
    </row>
    <row r="21" spans="1:11" x14ac:dyDescent="0.25">
      <c r="A21" s="186" t="s">
        <v>5420</v>
      </c>
      <c r="B21" s="182">
        <v>67.599999999999994</v>
      </c>
      <c r="C21" s="182" t="s">
        <v>4011</v>
      </c>
      <c r="D21" s="183">
        <v>79.900000000000006</v>
      </c>
      <c r="E21" s="183" t="s">
        <v>1831</v>
      </c>
      <c r="F21" s="182">
        <v>87.1</v>
      </c>
      <c r="G21" s="182" t="s">
        <v>1832</v>
      </c>
      <c r="H21" s="183">
        <v>92.2</v>
      </c>
      <c r="I21" s="183" t="s">
        <v>1833</v>
      </c>
      <c r="J21" s="183" t="s">
        <v>4012</v>
      </c>
      <c r="K21" s="183" t="s">
        <v>1834</v>
      </c>
    </row>
    <row r="22" spans="1:11" x14ac:dyDescent="0.25">
      <c r="A22" s="186" t="s">
        <v>5422</v>
      </c>
      <c r="B22" s="183">
        <v>65.599999999999994</v>
      </c>
      <c r="C22" s="183" t="s">
        <v>4013</v>
      </c>
      <c r="D22" s="183">
        <v>80.599999999999994</v>
      </c>
      <c r="E22" s="183" t="s">
        <v>1835</v>
      </c>
      <c r="F22" s="182">
        <v>88.2</v>
      </c>
      <c r="G22" s="182" t="s">
        <v>1836</v>
      </c>
      <c r="H22" s="183">
        <v>94.1</v>
      </c>
      <c r="I22" s="183" t="s">
        <v>1837</v>
      </c>
      <c r="J22" s="183">
        <v>97.8</v>
      </c>
      <c r="K22" s="183" t="s">
        <v>1838</v>
      </c>
    </row>
    <row r="23" spans="1:11" x14ac:dyDescent="0.25">
      <c r="A23" s="185" t="s">
        <v>4014</v>
      </c>
      <c r="B23" s="183">
        <v>65.8</v>
      </c>
      <c r="C23" s="183" t="s">
        <v>4015</v>
      </c>
      <c r="D23" s="183">
        <v>77.8</v>
      </c>
      <c r="E23" s="183" t="s">
        <v>1839</v>
      </c>
      <c r="F23" s="183">
        <v>86.1</v>
      </c>
      <c r="G23" s="183" t="s">
        <v>1840</v>
      </c>
      <c r="H23" s="183">
        <v>91.9</v>
      </c>
      <c r="I23" s="183" t="s">
        <v>1841</v>
      </c>
      <c r="J23" s="183">
        <v>96.9</v>
      </c>
      <c r="K23" s="183" t="s">
        <v>1842</v>
      </c>
    </row>
    <row r="24" spans="1:11" x14ac:dyDescent="0.25">
      <c r="A24" s="185" t="s">
        <v>4016</v>
      </c>
      <c r="B24" s="183" t="s">
        <v>1843</v>
      </c>
      <c r="C24" s="183" t="s">
        <v>4017</v>
      </c>
      <c r="D24" s="183">
        <v>75.7</v>
      </c>
      <c r="E24" s="183" t="s">
        <v>1844</v>
      </c>
      <c r="F24" s="183">
        <v>84.8</v>
      </c>
      <c r="G24" s="183" t="s">
        <v>1845</v>
      </c>
      <c r="H24" s="183">
        <v>91.5</v>
      </c>
      <c r="I24" s="183" t="s">
        <v>1846</v>
      </c>
      <c r="J24" s="182">
        <v>96.6</v>
      </c>
      <c r="K24" s="182" t="s">
        <v>1847</v>
      </c>
    </row>
    <row r="25" spans="1:11" x14ac:dyDescent="0.25">
      <c r="A25" s="185" t="s">
        <v>4018</v>
      </c>
      <c r="B25" s="183">
        <v>67.900000000000006</v>
      </c>
      <c r="C25" s="183" t="s">
        <v>4019</v>
      </c>
      <c r="D25" s="182">
        <v>78.3</v>
      </c>
      <c r="E25" s="182" t="s">
        <v>1848</v>
      </c>
      <c r="F25" s="183">
        <v>86.5</v>
      </c>
      <c r="G25" s="183" t="s">
        <v>1849</v>
      </c>
      <c r="H25" s="182" t="s">
        <v>4020</v>
      </c>
      <c r="I25" s="182" t="s">
        <v>1850</v>
      </c>
      <c r="J25" s="183" t="s">
        <v>4021</v>
      </c>
      <c r="K25" s="183" t="s">
        <v>1851</v>
      </c>
    </row>
    <row r="26" spans="1:11" x14ac:dyDescent="0.25">
      <c r="A26" s="181" t="s">
        <v>4022</v>
      </c>
      <c r="B26" s="183">
        <v>19.399999999999999</v>
      </c>
      <c r="C26" s="183" t="s">
        <v>4023</v>
      </c>
      <c r="D26" s="183">
        <v>43.3</v>
      </c>
      <c r="E26" s="183" t="s">
        <v>1852</v>
      </c>
      <c r="F26" s="182">
        <v>64.7</v>
      </c>
      <c r="G26" s="182" t="s">
        <v>1853</v>
      </c>
      <c r="H26" s="182">
        <v>79.8</v>
      </c>
      <c r="I26" s="183" t="s">
        <v>1854</v>
      </c>
      <c r="J26" s="183">
        <v>91.9</v>
      </c>
      <c r="K26" s="183" t="s">
        <v>1855</v>
      </c>
    </row>
    <row r="27" spans="1:11" x14ac:dyDescent="0.25">
      <c r="A27" s="185" t="s">
        <v>4024</v>
      </c>
      <c r="B27" s="182">
        <v>21.6</v>
      </c>
      <c r="C27" s="183" t="s">
        <v>4025</v>
      </c>
      <c r="D27" s="183" t="s">
        <v>1856</v>
      </c>
      <c r="E27" s="183" t="s">
        <v>1857</v>
      </c>
      <c r="F27" s="183">
        <v>67.3</v>
      </c>
      <c r="G27" s="183" t="s">
        <v>1858</v>
      </c>
      <c r="H27" s="183">
        <v>82.7</v>
      </c>
      <c r="I27" s="183" t="s">
        <v>1859</v>
      </c>
      <c r="J27" s="183">
        <v>93.2</v>
      </c>
      <c r="K27" s="183" t="s">
        <v>1860</v>
      </c>
    </row>
    <row r="28" spans="1:11" x14ac:dyDescent="0.25">
      <c r="A28" s="185" t="s">
        <v>4026</v>
      </c>
      <c r="B28" s="183">
        <v>16.899999999999999</v>
      </c>
      <c r="C28" s="183" t="s">
        <v>4027</v>
      </c>
      <c r="D28" s="183">
        <v>40.200000000000003</v>
      </c>
      <c r="E28" s="183" t="s">
        <v>1861</v>
      </c>
      <c r="F28" s="183">
        <v>56.2</v>
      </c>
      <c r="G28" s="183" t="s">
        <v>1862</v>
      </c>
      <c r="H28" s="182">
        <v>71.3</v>
      </c>
      <c r="I28" s="182" t="s">
        <v>1863</v>
      </c>
      <c r="J28" s="183">
        <v>87.1</v>
      </c>
      <c r="K28" s="183" t="s">
        <v>1864</v>
      </c>
    </row>
    <row r="29" spans="1:11" x14ac:dyDescent="0.25">
      <c r="A29" s="185" t="s">
        <v>4028</v>
      </c>
      <c r="B29" s="183" t="s">
        <v>1865</v>
      </c>
      <c r="C29" s="183" t="s">
        <v>4029</v>
      </c>
      <c r="D29" s="183">
        <v>47.9</v>
      </c>
      <c r="E29" s="183" t="s">
        <v>1866</v>
      </c>
      <c r="F29" s="183">
        <v>62.8</v>
      </c>
      <c r="G29" s="183" t="s">
        <v>1867</v>
      </c>
      <c r="H29" s="183">
        <v>76.7</v>
      </c>
      <c r="I29" s="183" t="s">
        <v>1868</v>
      </c>
      <c r="J29" s="183">
        <v>91.5</v>
      </c>
      <c r="K29" s="183" t="s">
        <v>1869</v>
      </c>
    </row>
    <row r="30" spans="1:11" x14ac:dyDescent="0.25">
      <c r="A30" s="185" t="s">
        <v>4030</v>
      </c>
      <c r="B30" s="183">
        <v>15.1</v>
      </c>
      <c r="C30" s="183" t="s">
        <v>4031</v>
      </c>
      <c r="D30" s="183">
        <v>41.7</v>
      </c>
      <c r="E30" s="183" t="s">
        <v>1870</v>
      </c>
      <c r="F30" s="183">
        <v>65.2</v>
      </c>
      <c r="G30" s="183" t="s">
        <v>1871</v>
      </c>
      <c r="H30" s="183">
        <v>82.3</v>
      </c>
      <c r="I30" s="183" t="s">
        <v>1872</v>
      </c>
      <c r="J30" s="183">
        <v>92.7</v>
      </c>
      <c r="K30" s="183" t="s">
        <v>1873</v>
      </c>
    </row>
    <row r="31" spans="1:11" x14ac:dyDescent="0.25">
      <c r="A31" s="181" t="s">
        <v>4032</v>
      </c>
      <c r="B31" s="182">
        <v>33.6</v>
      </c>
      <c r="C31" s="182" t="s">
        <v>4033</v>
      </c>
      <c r="D31" s="183">
        <v>59.9</v>
      </c>
      <c r="E31" s="183" t="s">
        <v>1874</v>
      </c>
      <c r="F31" s="182">
        <v>78.3</v>
      </c>
      <c r="G31" s="182" t="s">
        <v>1875</v>
      </c>
      <c r="H31" s="182">
        <v>90.6</v>
      </c>
      <c r="I31" s="182" t="s">
        <v>1876</v>
      </c>
      <c r="J31" s="183">
        <v>95.8</v>
      </c>
      <c r="K31" s="183" t="s">
        <v>1877</v>
      </c>
    </row>
    <row r="32" spans="1:11" x14ac:dyDescent="0.25">
      <c r="A32" s="181" t="s">
        <v>4034</v>
      </c>
      <c r="B32" s="182">
        <v>61.8</v>
      </c>
      <c r="C32" s="182" t="s">
        <v>4035</v>
      </c>
      <c r="D32" s="183">
        <v>76.2</v>
      </c>
      <c r="E32" s="183" t="s">
        <v>1878</v>
      </c>
      <c r="F32" s="183">
        <v>86.3</v>
      </c>
      <c r="G32" s="183" t="s">
        <v>1879</v>
      </c>
      <c r="H32" s="183">
        <v>91.2</v>
      </c>
      <c r="I32" s="183" t="s">
        <v>1880</v>
      </c>
      <c r="J32" s="183">
        <v>96.6</v>
      </c>
      <c r="K32" s="183" t="s">
        <v>1881</v>
      </c>
    </row>
    <row r="33" spans="1:11" x14ac:dyDescent="0.25">
      <c r="A33" s="181" t="s">
        <v>4036</v>
      </c>
      <c r="B33" s="183">
        <v>64.7</v>
      </c>
      <c r="C33" s="183" t="s">
        <v>4037</v>
      </c>
      <c r="D33" s="183">
        <v>78.7</v>
      </c>
      <c r="E33" s="183" t="s">
        <v>1882</v>
      </c>
      <c r="F33" s="183">
        <v>86.8</v>
      </c>
      <c r="G33" s="183" t="s">
        <v>1883</v>
      </c>
      <c r="H33" s="183" t="s">
        <v>4038</v>
      </c>
      <c r="I33" s="183" t="s">
        <v>4039</v>
      </c>
      <c r="J33" s="183">
        <v>96.3</v>
      </c>
      <c r="K33" s="183" t="s">
        <v>1884</v>
      </c>
    </row>
    <row r="34" spans="1:11" x14ac:dyDescent="0.25">
      <c r="A34" s="185" t="s">
        <v>4040</v>
      </c>
      <c r="B34" s="183">
        <v>30.6</v>
      </c>
      <c r="C34" s="183" t="s">
        <v>4041</v>
      </c>
      <c r="D34" s="183">
        <v>51.3</v>
      </c>
      <c r="E34" s="183" t="s">
        <v>1885</v>
      </c>
      <c r="F34" s="183">
        <v>65.599999999999994</v>
      </c>
      <c r="G34" s="183" t="s">
        <v>1886</v>
      </c>
      <c r="H34" s="183">
        <v>74.7</v>
      </c>
      <c r="I34" s="183" t="s">
        <v>1887</v>
      </c>
      <c r="J34" s="183" t="s">
        <v>1888</v>
      </c>
      <c r="K34" s="183" t="s">
        <v>1889</v>
      </c>
    </row>
    <row r="35" spans="1:11" x14ac:dyDescent="0.25">
      <c r="A35" s="185" t="s">
        <v>4042</v>
      </c>
      <c r="B35" s="182">
        <v>66.5</v>
      </c>
      <c r="C35" s="182" t="s">
        <v>4043</v>
      </c>
      <c r="D35" s="183">
        <v>80.2</v>
      </c>
      <c r="E35" s="183" t="s">
        <v>1890</v>
      </c>
      <c r="F35" s="183">
        <v>88.4</v>
      </c>
      <c r="G35" s="183" t="s">
        <v>1891</v>
      </c>
      <c r="H35" s="182">
        <v>92.8</v>
      </c>
      <c r="I35" s="182" t="s">
        <v>1892</v>
      </c>
      <c r="J35" s="182">
        <v>96.3</v>
      </c>
      <c r="K35" s="182" t="s">
        <v>1893</v>
      </c>
    </row>
    <row r="36" spans="1:11" x14ac:dyDescent="0.25">
      <c r="A36" s="185" t="s">
        <v>4044</v>
      </c>
      <c r="B36" s="182">
        <v>69.099999999999994</v>
      </c>
      <c r="C36" s="183" t="s">
        <v>4045</v>
      </c>
      <c r="D36" s="183">
        <v>79.599999999999994</v>
      </c>
      <c r="E36" s="183" t="s">
        <v>1894</v>
      </c>
      <c r="F36" s="182">
        <v>86.2</v>
      </c>
      <c r="G36" s="182" t="s">
        <v>1895</v>
      </c>
      <c r="H36" s="183">
        <v>90.3</v>
      </c>
      <c r="I36" s="183" t="s">
        <v>1896</v>
      </c>
      <c r="J36" s="183">
        <v>96.4</v>
      </c>
      <c r="K36" s="183" t="s">
        <v>1897</v>
      </c>
    </row>
    <row r="37" spans="1:11" x14ac:dyDescent="0.25">
      <c r="A37" s="185" t="s">
        <v>4046</v>
      </c>
      <c r="B37" s="183">
        <v>66.099999999999994</v>
      </c>
      <c r="C37" s="183" t="s">
        <v>4047</v>
      </c>
      <c r="D37" s="182">
        <v>78.8</v>
      </c>
      <c r="E37" s="183" t="s">
        <v>1898</v>
      </c>
      <c r="F37" s="183">
        <v>86.3</v>
      </c>
      <c r="G37" s="183" t="s">
        <v>1899</v>
      </c>
      <c r="H37" s="183">
        <v>92.4</v>
      </c>
      <c r="I37" s="183" t="s">
        <v>1900</v>
      </c>
      <c r="J37" s="183" t="s">
        <v>4048</v>
      </c>
      <c r="K37" s="183" t="s">
        <v>1901</v>
      </c>
    </row>
    <row r="38" spans="1:11" x14ac:dyDescent="0.25">
      <c r="A38" s="181" t="s">
        <v>4049</v>
      </c>
      <c r="B38" s="182">
        <v>97.9</v>
      </c>
      <c r="C38" s="182" t="s">
        <v>4050</v>
      </c>
      <c r="D38" s="182">
        <v>99.5</v>
      </c>
      <c r="E38" s="182" t="s">
        <v>1902</v>
      </c>
      <c r="F38" s="182">
        <v>99.6</v>
      </c>
      <c r="G38" s="182" t="s">
        <v>1903</v>
      </c>
      <c r="H38" s="182">
        <v>99.8</v>
      </c>
      <c r="I38" s="182" t="s">
        <v>1904</v>
      </c>
      <c r="J38" s="182">
        <v>99.9</v>
      </c>
      <c r="K38" s="187" t="s">
        <v>1905</v>
      </c>
    </row>
    <row r="39" spans="1:11" x14ac:dyDescent="0.25">
      <c r="A39" s="185" t="s">
        <v>4051</v>
      </c>
      <c r="B39" s="182">
        <v>22.1</v>
      </c>
      <c r="C39" s="182" t="s">
        <v>4052</v>
      </c>
      <c r="D39" s="182">
        <v>73.3</v>
      </c>
      <c r="E39" s="182" t="s">
        <v>1906</v>
      </c>
      <c r="F39" s="182" t="s">
        <v>1907</v>
      </c>
      <c r="G39" s="182" t="s">
        <v>1908</v>
      </c>
      <c r="H39" s="182" t="s">
        <v>4053</v>
      </c>
      <c r="I39" s="187" t="s">
        <v>4054</v>
      </c>
      <c r="J39" s="182" t="s">
        <v>4055</v>
      </c>
      <c r="K39" s="187" t="s">
        <v>4056</v>
      </c>
    </row>
    <row r="40" spans="1:11" x14ac:dyDescent="0.25">
      <c r="A40" s="185" t="s">
        <v>4057</v>
      </c>
      <c r="B40" s="182">
        <v>96.9</v>
      </c>
      <c r="C40" s="182" t="s">
        <v>4058</v>
      </c>
      <c r="D40" s="182" t="s">
        <v>1909</v>
      </c>
      <c r="E40" s="182" t="s">
        <v>1910</v>
      </c>
      <c r="F40" s="182">
        <v>98.8</v>
      </c>
      <c r="G40" s="182" t="s">
        <v>1911</v>
      </c>
      <c r="H40" s="182" t="s">
        <v>4059</v>
      </c>
      <c r="I40" s="182" t="s">
        <v>1912</v>
      </c>
      <c r="J40" s="182">
        <v>99.7</v>
      </c>
      <c r="K40" s="187" t="s">
        <v>1913</v>
      </c>
    </row>
    <row r="41" spans="1:11" x14ac:dyDescent="0.25">
      <c r="A41" s="185" t="s">
        <v>4060</v>
      </c>
      <c r="B41" s="182">
        <v>83.7</v>
      </c>
      <c r="C41" s="182" t="s">
        <v>4061</v>
      </c>
      <c r="D41" s="182">
        <v>88.3</v>
      </c>
      <c r="E41" s="182" t="s">
        <v>1914</v>
      </c>
      <c r="F41" s="182">
        <v>90.5</v>
      </c>
      <c r="G41" s="182" t="s">
        <v>1915</v>
      </c>
      <c r="H41" s="182">
        <v>92.7</v>
      </c>
      <c r="I41" s="182" t="s">
        <v>1916</v>
      </c>
      <c r="J41" s="182">
        <v>97.4</v>
      </c>
      <c r="K41" s="187" t="s">
        <v>1917</v>
      </c>
    </row>
    <row r="42" spans="1:11" x14ac:dyDescent="0.25">
      <c r="A42" s="185" t="s">
        <v>4062</v>
      </c>
      <c r="B42" s="182">
        <v>99.7</v>
      </c>
      <c r="C42" s="182" t="s">
        <v>4063</v>
      </c>
      <c r="D42" s="182">
        <v>99.8</v>
      </c>
      <c r="E42" s="187" t="s">
        <v>1918</v>
      </c>
      <c r="F42" s="182">
        <v>99.8</v>
      </c>
      <c r="G42" s="187" t="s">
        <v>4064</v>
      </c>
      <c r="H42" s="182">
        <v>99.9</v>
      </c>
      <c r="I42" s="182" t="s">
        <v>1919</v>
      </c>
      <c r="J42" s="182">
        <v>99.9</v>
      </c>
      <c r="K42" s="187" t="s">
        <v>1920</v>
      </c>
    </row>
    <row r="43" spans="1:11" x14ac:dyDescent="0.25">
      <c r="A43" s="181" t="s">
        <v>4065</v>
      </c>
      <c r="B43" s="183">
        <v>62.4</v>
      </c>
      <c r="C43" s="183" t="s">
        <v>4066</v>
      </c>
      <c r="D43" s="182">
        <v>81.900000000000006</v>
      </c>
      <c r="E43" s="183" t="s">
        <v>1921</v>
      </c>
      <c r="F43" s="182">
        <v>89.1</v>
      </c>
      <c r="G43" s="183" t="s">
        <v>1922</v>
      </c>
      <c r="H43" s="182" t="s">
        <v>1923</v>
      </c>
      <c r="I43" s="182" t="s">
        <v>1924</v>
      </c>
      <c r="J43" s="182">
        <v>97.2</v>
      </c>
      <c r="K43" s="182" t="s">
        <v>1925</v>
      </c>
    </row>
    <row r="44" spans="1:11" x14ac:dyDescent="0.25">
      <c r="A44" s="186" t="s">
        <v>4067</v>
      </c>
      <c r="B44" s="183">
        <v>73.8</v>
      </c>
      <c r="C44" s="183" t="s">
        <v>4068</v>
      </c>
      <c r="D44" s="183">
        <v>87.9</v>
      </c>
      <c r="E44" s="183" t="s">
        <v>1926</v>
      </c>
      <c r="F44" s="183">
        <v>93.2</v>
      </c>
      <c r="G44" s="183" t="s">
        <v>1927</v>
      </c>
      <c r="H44" s="182">
        <v>96.3</v>
      </c>
      <c r="I44" s="182" t="s">
        <v>1928</v>
      </c>
      <c r="J44" s="182">
        <v>98.7</v>
      </c>
      <c r="K44" s="182" t="s">
        <v>1929</v>
      </c>
    </row>
    <row r="45" spans="1:11" x14ac:dyDescent="0.25">
      <c r="A45" s="186" t="s">
        <v>4069</v>
      </c>
      <c r="B45" s="183">
        <v>21.2</v>
      </c>
      <c r="C45" s="183" t="s">
        <v>4070</v>
      </c>
      <c r="D45" s="183">
        <v>54.7</v>
      </c>
      <c r="E45" s="183" t="s">
        <v>1930</v>
      </c>
      <c r="F45" s="182">
        <v>75.599999999999994</v>
      </c>
      <c r="G45" s="182" t="s">
        <v>1931</v>
      </c>
      <c r="H45" s="182">
        <v>86.2</v>
      </c>
      <c r="I45" s="183" t="s">
        <v>1932</v>
      </c>
      <c r="J45" s="182">
        <v>89.8</v>
      </c>
      <c r="K45" s="182" t="s">
        <v>1933</v>
      </c>
    </row>
    <row r="46" spans="1:11" x14ac:dyDescent="0.25">
      <c r="A46" s="186" t="s">
        <v>4071</v>
      </c>
      <c r="B46" s="183">
        <v>26.9</v>
      </c>
      <c r="C46" s="183" t="s">
        <v>4072</v>
      </c>
      <c r="D46" s="182">
        <v>56.3</v>
      </c>
      <c r="E46" s="183" t="s">
        <v>1934</v>
      </c>
      <c r="F46" s="183">
        <v>75.400000000000006</v>
      </c>
      <c r="G46" s="183" t="s">
        <v>1935</v>
      </c>
      <c r="H46" s="183">
        <v>85.6</v>
      </c>
      <c r="I46" s="183" t="s">
        <v>1936</v>
      </c>
      <c r="J46" s="182" t="s">
        <v>4073</v>
      </c>
      <c r="K46" s="183" t="s">
        <v>1937</v>
      </c>
    </row>
    <row r="47" spans="1:11" x14ac:dyDescent="0.25">
      <c r="A47" s="186" t="s">
        <v>4074</v>
      </c>
      <c r="B47" s="183">
        <v>89.9</v>
      </c>
      <c r="C47" s="183" t="s">
        <v>4075</v>
      </c>
      <c r="D47" s="183">
        <v>92.6</v>
      </c>
      <c r="E47" s="183" t="s">
        <v>1938</v>
      </c>
      <c r="F47" s="183">
        <v>93.8</v>
      </c>
      <c r="G47" s="183" t="s">
        <v>1939</v>
      </c>
      <c r="H47" s="183">
        <v>95.3</v>
      </c>
      <c r="I47" s="183" t="s">
        <v>1940</v>
      </c>
      <c r="J47" s="182">
        <v>97.6</v>
      </c>
      <c r="K47" s="182" t="s">
        <v>1941</v>
      </c>
    </row>
    <row r="48" spans="1:11" x14ac:dyDescent="0.25">
      <c r="A48" s="186" t="s">
        <v>4076</v>
      </c>
      <c r="B48" s="183">
        <v>64.2</v>
      </c>
      <c r="C48" s="183" t="s">
        <v>4077</v>
      </c>
      <c r="D48" s="183" t="s">
        <v>1942</v>
      </c>
      <c r="E48" s="183" t="s">
        <v>1943</v>
      </c>
      <c r="F48" s="183">
        <v>85.5</v>
      </c>
      <c r="G48" s="183" t="s">
        <v>1944</v>
      </c>
      <c r="H48" s="182">
        <v>89.8</v>
      </c>
      <c r="I48" s="183" t="s">
        <v>1945</v>
      </c>
      <c r="J48" s="183">
        <v>96.2</v>
      </c>
      <c r="K48" s="183" t="s">
        <v>1946</v>
      </c>
    </row>
    <row r="49" spans="1:11" x14ac:dyDescent="0.25">
      <c r="A49" s="181" t="s">
        <v>4078</v>
      </c>
      <c r="B49" s="183">
        <v>71.7</v>
      </c>
      <c r="C49" s="183" t="s">
        <v>4079</v>
      </c>
      <c r="D49" s="182">
        <v>87.2</v>
      </c>
      <c r="E49" s="182" t="s">
        <v>4080</v>
      </c>
      <c r="F49" s="183">
        <v>92.5</v>
      </c>
      <c r="G49" s="183" t="s">
        <v>1947</v>
      </c>
      <c r="H49" s="182">
        <v>95.5</v>
      </c>
      <c r="I49" s="183" t="s">
        <v>1948</v>
      </c>
      <c r="J49" s="183" t="s">
        <v>1949</v>
      </c>
      <c r="K49" s="183" t="s">
        <v>1950</v>
      </c>
    </row>
    <row r="50" spans="1:11" x14ac:dyDescent="0.25">
      <c r="A50" s="185" t="s">
        <v>4081</v>
      </c>
      <c r="B50" s="183">
        <v>87.7</v>
      </c>
      <c r="C50" s="183" t="s">
        <v>4082</v>
      </c>
      <c r="D50" s="183">
        <v>95.7</v>
      </c>
      <c r="E50" s="183" t="s">
        <v>1951</v>
      </c>
      <c r="F50" s="182">
        <v>96.4</v>
      </c>
      <c r="G50" s="182" t="s">
        <v>1952</v>
      </c>
      <c r="H50" s="183">
        <v>97.4</v>
      </c>
      <c r="I50" s="183" t="s">
        <v>1953</v>
      </c>
      <c r="J50" s="182">
        <v>98.5</v>
      </c>
      <c r="K50" s="182" t="s">
        <v>1954</v>
      </c>
    </row>
    <row r="51" spans="1:11" x14ac:dyDescent="0.25">
      <c r="A51" s="185" t="s">
        <v>4083</v>
      </c>
      <c r="B51" s="182">
        <v>70.099999999999994</v>
      </c>
      <c r="C51" s="182" t="s">
        <v>4084</v>
      </c>
      <c r="D51" s="182">
        <v>86.2</v>
      </c>
      <c r="E51" s="182" t="s">
        <v>1955</v>
      </c>
      <c r="F51" s="182">
        <v>92.1</v>
      </c>
      <c r="G51" s="188" t="s">
        <v>1956</v>
      </c>
      <c r="H51" s="183">
        <v>95.2</v>
      </c>
      <c r="I51" s="183" t="s">
        <v>1957</v>
      </c>
      <c r="J51" s="183">
        <v>97.9</v>
      </c>
      <c r="K51" s="183" t="s">
        <v>4085</v>
      </c>
    </row>
    <row r="52" spans="1:11" x14ac:dyDescent="0.25">
      <c r="A52" s="185" t="s">
        <v>4086</v>
      </c>
      <c r="B52" s="183">
        <v>68.599999999999994</v>
      </c>
      <c r="C52" s="183" t="s">
        <v>4087</v>
      </c>
      <c r="D52" s="182">
        <v>86.1</v>
      </c>
      <c r="E52" s="183" t="s">
        <v>1958</v>
      </c>
      <c r="F52" s="182">
        <v>92.1</v>
      </c>
      <c r="G52" s="182" t="s">
        <v>1959</v>
      </c>
      <c r="H52" s="183">
        <v>95.2</v>
      </c>
      <c r="I52" s="183" t="s">
        <v>1960</v>
      </c>
      <c r="J52" s="183" t="s">
        <v>4088</v>
      </c>
      <c r="K52" s="183" t="s">
        <v>1961</v>
      </c>
    </row>
    <row r="53" spans="1:11" x14ac:dyDescent="0.25">
      <c r="A53" s="185" t="s">
        <v>4089</v>
      </c>
      <c r="B53" s="182">
        <v>71.599999999999994</v>
      </c>
      <c r="C53" s="182" t="s">
        <v>4090</v>
      </c>
      <c r="D53" s="183">
        <v>86.3</v>
      </c>
      <c r="E53" s="183" t="s">
        <v>1962</v>
      </c>
      <c r="F53" s="183" t="s">
        <v>4091</v>
      </c>
      <c r="G53" s="183" t="s">
        <v>1963</v>
      </c>
      <c r="H53" s="183">
        <v>95.2</v>
      </c>
      <c r="I53" s="183" t="s">
        <v>1964</v>
      </c>
      <c r="J53" s="183">
        <v>97.8</v>
      </c>
      <c r="K53" s="183" t="s">
        <v>4092</v>
      </c>
    </row>
    <row r="54" spans="1:11" x14ac:dyDescent="0.25">
      <c r="A54" s="181" t="s">
        <v>4093</v>
      </c>
      <c r="B54" s="182">
        <v>55.2</v>
      </c>
      <c r="C54" s="182" t="s">
        <v>4094</v>
      </c>
      <c r="D54" s="183">
        <v>69.599999999999994</v>
      </c>
      <c r="E54" s="183" t="s">
        <v>1965</v>
      </c>
      <c r="F54" s="183">
        <v>75.5</v>
      </c>
      <c r="G54" s="183" t="s">
        <v>1966</v>
      </c>
      <c r="H54" s="182">
        <v>81.900000000000006</v>
      </c>
      <c r="I54" s="183" t="s">
        <v>1967</v>
      </c>
      <c r="J54" s="182" t="s">
        <v>1968</v>
      </c>
      <c r="K54" s="183" t="s">
        <v>1969</v>
      </c>
    </row>
    <row r="55" spans="1:11" x14ac:dyDescent="0.25">
      <c r="A55" s="181" t="s">
        <v>4095</v>
      </c>
      <c r="B55" s="182">
        <v>88.3</v>
      </c>
      <c r="C55" s="182" t="s">
        <v>4096</v>
      </c>
      <c r="D55" s="183">
        <v>92.7</v>
      </c>
      <c r="E55" s="183" t="s">
        <v>1970</v>
      </c>
      <c r="F55" s="183">
        <v>95.2</v>
      </c>
      <c r="G55" s="183" t="s">
        <v>1971</v>
      </c>
      <c r="H55" s="183">
        <v>97.2</v>
      </c>
      <c r="I55" s="183" t="s">
        <v>1972</v>
      </c>
      <c r="J55" s="182">
        <v>98.7</v>
      </c>
      <c r="K55" s="182" t="s">
        <v>4097</v>
      </c>
    </row>
    <row r="56" spans="1:11" x14ac:dyDescent="0.25">
      <c r="A56" s="185" t="s">
        <v>4098</v>
      </c>
      <c r="B56" s="183">
        <v>70.8</v>
      </c>
      <c r="C56" s="183" t="s">
        <v>4099</v>
      </c>
      <c r="D56" s="182">
        <v>75.8</v>
      </c>
      <c r="E56" s="182" t="s">
        <v>1973</v>
      </c>
      <c r="F56" s="183">
        <v>82.2</v>
      </c>
      <c r="G56" s="183" t="s">
        <v>1974</v>
      </c>
      <c r="H56" s="182">
        <v>88.2</v>
      </c>
      <c r="I56" s="183" t="s">
        <v>1975</v>
      </c>
      <c r="J56" s="183">
        <v>94.9</v>
      </c>
      <c r="K56" s="183" t="s">
        <v>1976</v>
      </c>
    </row>
    <row r="57" spans="1:11" x14ac:dyDescent="0.25">
      <c r="A57" s="185" t="s">
        <v>4100</v>
      </c>
      <c r="B57" s="183">
        <v>48.8</v>
      </c>
      <c r="C57" s="183" t="s">
        <v>4101</v>
      </c>
      <c r="D57" s="182">
        <v>57.8</v>
      </c>
      <c r="E57" s="182" t="s">
        <v>1977</v>
      </c>
      <c r="F57" s="183" t="s">
        <v>1978</v>
      </c>
      <c r="G57" s="183" t="s">
        <v>1979</v>
      </c>
      <c r="H57" s="183">
        <v>83.9</v>
      </c>
      <c r="I57" s="183" t="s">
        <v>1980</v>
      </c>
      <c r="J57" s="183">
        <v>92.9</v>
      </c>
      <c r="K57" s="183" t="s">
        <v>1981</v>
      </c>
    </row>
    <row r="58" spans="1:11" x14ac:dyDescent="0.25">
      <c r="A58" s="185" t="s">
        <v>4102</v>
      </c>
      <c r="B58" s="183">
        <v>78.400000000000006</v>
      </c>
      <c r="C58" s="183" t="s">
        <v>4103</v>
      </c>
      <c r="D58" s="183">
        <v>80.7</v>
      </c>
      <c r="E58" s="183" t="s">
        <v>1982</v>
      </c>
      <c r="F58" s="183">
        <v>84.6</v>
      </c>
      <c r="G58" s="183" t="s">
        <v>1983</v>
      </c>
      <c r="H58" s="183" t="s">
        <v>1984</v>
      </c>
      <c r="I58" s="183" t="s">
        <v>1985</v>
      </c>
      <c r="J58" s="182">
        <v>95.3</v>
      </c>
      <c r="K58" s="183" t="s">
        <v>1986</v>
      </c>
    </row>
    <row r="59" spans="1:11" x14ac:dyDescent="0.25">
      <c r="A59" s="185" t="s">
        <v>4104</v>
      </c>
      <c r="B59" s="183">
        <v>28.7</v>
      </c>
      <c r="C59" s="183" t="s">
        <v>4105</v>
      </c>
      <c r="D59" s="183">
        <v>53.7</v>
      </c>
      <c r="E59" s="183" t="s">
        <v>1987</v>
      </c>
      <c r="F59" s="183">
        <v>68.5</v>
      </c>
      <c r="G59" s="183" t="s">
        <v>1988</v>
      </c>
      <c r="H59" s="183" t="s">
        <v>1989</v>
      </c>
      <c r="I59" s="183" t="s">
        <v>1990</v>
      </c>
      <c r="J59" s="183">
        <v>90.5</v>
      </c>
      <c r="K59" s="182" t="s">
        <v>1991</v>
      </c>
    </row>
    <row r="60" spans="1:11" x14ac:dyDescent="0.25">
      <c r="A60" s="185" t="s">
        <v>4106</v>
      </c>
      <c r="B60" s="183">
        <v>32.4</v>
      </c>
      <c r="C60" s="183" t="s">
        <v>4107</v>
      </c>
      <c r="D60" s="183">
        <v>55.4</v>
      </c>
      <c r="E60" s="183" t="s">
        <v>1992</v>
      </c>
      <c r="F60" s="183" t="s">
        <v>4108</v>
      </c>
      <c r="G60" s="183" t="s">
        <v>1993</v>
      </c>
      <c r="H60" s="182">
        <v>80.8</v>
      </c>
      <c r="I60" s="182" t="s">
        <v>1994</v>
      </c>
      <c r="J60" s="183">
        <v>90.8</v>
      </c>
      <c r="K60" s="183" t="s">
        <v>1995</v>
      </c>
    </row>
    <row r="61" spans="1:11" x14ac:dyDescent="0.25">
      <c r="A61" s="185" t="s">
        <v>4109</v>
      </c>
      <c r="B61" s="182">
        <v>27.6</v>
      </c>
      <c r="C61" s="182" t="s">
        <v>4110</v>
      </c>
      <c r="D61" s="183">
        <v>53.1</v>
      </c>
      <c r="E61" s="183" t="s">
        <v>1996</v>
      </c>
      <c r="F61" s="183">
        <v>81.099999999999994</v>
      </c>
      <c r="G61" s="183" t="s">
        <v>1997</v>
      </c>
      <c r="H61" s="183">
        <v>92.9</v>
      </c>
      <c r="I61" s="183" t="s">
        <v>1998</v>
      </c>
      <c r="J61" s="183">
        <v>96.4</v>
      </c>
      <c r="K61" s="183" t="s">
        <v>1999</v>
      </c>
    </row>
    <row r="62" spans="1:11" x14ac:dyDescent="0.25">
      <c r="A62" s="185" t="s">
        <v>4111</v>
      </c>
      <c r="B62" s="183">
        <v>9.9</v>
      </c>
      <c r="C62" s="183" t="s">
        <v>4112</v>
      </c>
      <c r="D62" s="183" t="s">
        <v>2000</v>
      </c>
      <c r="E62" s="183" t="s">
        <v>2001</v>
      </c>
      <c r="F62" s="183">
        <v>54.7</v>
      </c>
      <c r="G62" s="183" t="s">
        <v>2002</v>
      </c>
      <c r="H62" s="183" t="s">
        <v>2003</v>
      </c>
      <c r="I62" s="183" t="s">
        <v>2004</v>
      </c>
      <c r="J62" s="183">
        <v>90.6</v>
      </c>
      <c r="K62" s="183" t="s">
        <v>2005</v>
      </c>
    </row>
    <row r="63" spans="1:11" x14ac:dyDescent="0.25">
      <c r="A63" s="185" t="s">
        <v>4113</v>
      </c>
      <c r="B63" s="183" t="s">
        <v>2006</v>
      </c>
      <c r="C63" s="183" t="s">
        <v>4114</v>
      </c>
      <c r="D63" s="183" t="s">
        <v>2007</v>
      </c>
      <c r="E63" s="183" t="s">
        <v>2008</v>
      </c>
      <c r="F63" s="183" t="s">
        <v>2009</v>
      </c>
      <c r="G63" s="183" t="s">
        <v>2010</v>
      </c>
      <c r="H63" s="183">
        <v>75.2</v>
      </c>
      <c r="I63" s="183" t="s">
        <v>2011</v>
      </c>
      <c r="J63" s="182">
        <v>86.7</v>
      </c>
      <c r="K63" s="182" t="s">
        <v>2012</v>
      </c>
    </row>
    <row r="64" spans="1:11" x14ac:dyDescent="0.25">
      <c r="A64" s="181" t="s">
        <v>4115</v>
      </c>
      <c r="B64" s="183">
        <v>78.5</v>
      </c>
      <c r="C64" s="183" t="s">
        <v>4116</v>
      </c>
      <c r="D64" s="183">
        <v>87.8</v>
      </c>
      <c r="E64" s="183" t="s">
        <v>2013</v>
      </c>
      <c r="F64" s="182">
        <v>91.9</v>
      </c>
      <c r="G64" s="183" t="s">
        <v>2014</v>
      </c>
      <c r="H64" s="182" t="s">
        <v>2015</v>
      </c>
      <c r="I64" s="183" t="s">
        <v>2016</v>
      </c>
      <c r="J64" s="183">
        <v>97.7</v>
      </c>
      <c r="K64" s="183" t="s">
        <v>2017</v>
      </c>
    </row>
    <row r="65" spans="1:11" x14ac:dyDescent="0.25">
      <c r="A65" s="181" t="s">
        <v>4117</v>
      </c>
      <c r="B65" s="183">
        <v>78.7</v>
      </c>
      <c r="C65" s="183" t="s">
        <v>4118</v>
      </c>
      <c r="D65" s="183">
        <v>89.5</v>
      </c>
      <c r="E65" s="183" t="s">
        <v>2018</v>
      </c>
      <c r="F65" s="183" t="s">
        <v>4119</v>
      </c>
      <c r="G65" s="183" t="s">
        <v>2019</v>
      </c>
      <c r="H65" s="183">
        <v>95.8</v>
      </c>
      <c r="I65" s="183" t="s">
        <v>2020</v>
      </c>
      <c r="J65" s="183">
        <v>97.8</v>
      </c>
      <c r="K65" s="183" t="s">
        <v>2021</v>
      </c>
    </row>
    <row r="67" spans="1:11" x14ac:dyDescent="0.25">
      <c r="A67" s="46" t="s">
        <v>2022</v>
      </c>
    </row>
    <row r="68" spans="1:11" x14ac:dyDescent="0.25">
      <c r="A68" s="47" t="s">
        <v>4120</v>
      </c>
    </row>
    <row r="69" spans="1:11" x14ac:dyDescent="0.25">
      <c r="A69" s="47" t="s">
        <v>4121</v>
      </c>
    </row>
    <row r="70" spans="1:11" x14ac:dyDescent="0.25">
      <c r="A70" s="46" t="s">
        <v>4122</v>
      </c>
    </row>
    <row r="71" spans="1:11" x14ac:dyDescent="0.25">
      <c r="A71" s="47" t="s">
        <v>2023</v>
      </c>
    </row>
    <row r="72" spans="1:11" x14ac:dyDescent="0.25">
      <c r="A72" s="47" t="s">
        <v>2024</v>
      </c>
    </row>
    <row r="73" spans="1:11" x14ac:dyDescent="0.25">
      <c r="A73" s="55" t="s">
        <v>5315</v>
      </c>
    </row>
    <row r="74" spans="1:11" x14ac:dyDescent="0.25">
      <c r="A74" s="48" t="s">
        <v>4123</v>
      </c>
    </row>
    <row r="75" spans="1:11" x14ac:dyDescent="0.25">
      <c r="A75" s="48" t="s">
        <v>2025</v>
      </c>
    </row>
    <row r="76" spans="1:11" x14ac:dyDescent="0.25">
      <c r="A76" s="46" t="s">
        <v>5440</v>
      </c>
    </row>
    <row r="77" spans="1:11" x14ac:dyDescent="0.25">
      <c r="A77" s="46" t="s">
        <v>2026</v>
      </c>
    </row>
  </sheetData>
  <pageMargins left="0.25" right="0.25" top="0.75" bottom="0.75" header="0.3" footer="0.3"/>
  <pageSetup scale="59" orientation="portrait" r:id="rId1"/>
  <ignoredErrors>
    <ignoredError sqref="F13:K18 F19:K65 B19:E6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0E89-C8E6-40E4-B134-A962A940207F}">
  <sheetPr codeName="Sheet22"/>
  <dimension ref="A1:M194"/>
  <sheetViews>
    <sheetView workbookViewId="0"/>
  </sheetViews>
  <sheetFormatPr defaultRowHeight="15" x14ac:dyDescent="0.25"/>
  <cols>
    <col min="1" max="1" width="49.85546875" customWidth="1"/>
    <col min="2" max="13" width="13.140625" customWidth="1"/>
  </cols>
  <sheetData>
    <row r="1" spans="1:13" s="23" customFormat="1" ht="15.75" x14ac:dyDescent="0.25">
      <c r="A1" s="26" t="s">
        <v>5394</v>
      </c>
      <c r="B1" s="173"/>
      <c r="C1" s="173"/>
      <c r="D1" s="173"/>
      <c r="E1" s="173"/>
      <c r="F1" s="173"/>
      <c r="G1" s="173"/>
      <c r="H1" s="173"/>
      <c r="I1" s="173"/>
      <c r="J1" s="173"/>
      <c r="K1" s="173"/>
      <c r="L1" s="173"/>
      <c r="M1" s="173"/>
    </row>
    <row r="2" spans="1:13" s="23" customFormat="1" ht="15.75" x14ac:dyDescent="0.25">
      <c r="B2" s="173"/>
      <c r="C2" s="173"/>
      <c r="D2" s="173"/>
      <c r="E2" s="173"/>
      <c r="F2" s="173"/>
      <c r="G2" s="173"/>
      <c r="H2" s="173"/>
      <c r="I2" s="173"/>
      <c r="J2" s="173"/>
      <c r="K2" s="173"/>
      <c r="L2" s="173"/>
      <c r="M2" s="173"/>
    </row>
    <row r="3" spans="1:13" s="23" customFormat="1" ht="126" x14ac:dyDescent="0.25">
      <c r="A3" s="165" t="s">
        <v>4124</v>
      </c>
      <c r="B3" s="166" t="s">
        <v>2027</v>
      </c>
      <c r="C3" s="166" t="s">
        <v>2028</v>
      </c>
      <c r="D3" s="166" t="s">
        <v>2029</v>
      </c>
      <c r="E3" s="166" t="s">
        <v>2030</v>
      </c>
      <c r="F3" s="166" t="s">
        <v>2031</v>
      </c>
      <c r="G3" s="166" t="s">
        <v>2032</v>
      </c>
      <c r="H3" s="166" t="s">
        <v>2033</v>
      </c>
      <c r="I3" s="166" t="s">
        <v>2034</v>
      </c>
      <c r="J3" s="166" t="s">
        <v>2035</v>
      </c>
      <c r="K3" s="166" t="s">
        <v>2036</v>
      </c>
      <c r="L3" s="166" t="s">
        <v>2037</v>
      </c>
      <c r="M3" s="166" t="s">
        <v>2038</v>
      </c>
    </row>
    <row r="4" spans="1:13" s="23" customFormat="1" ht="15.75" x14ac:dyDescent="0.25">
      <c r="A4" s="174" t="s">
        <v>4125</v>
      </c>
      <c r="B4" s="159">
        <v>419355</v>
      </c>
      <c r="C4" s="160">
        <v>2839.69</v>
      </c>
      <c r="D4" s="159">
        <v>705654</v>
      </c>
      <c r="E4" s="160">
        <v>4778.38</v>
      </c>
      <c r="F4" s="159">
        <v>196776</v>
      </c>
      <c r="G4" s="160">
        <v>2696.92</v>
      </c>
      <c r="H4" s="159">
        <v>323725</v>
      </c>
      <c r="I4" s="160">
        <v>4436.82</v>
      </c>
      <c r="J4" s="159">
        <v>222579</v>
      </c>
      <c r="K4" s="160">
        <v>2979.12</v>
      </c>
      <c r="L4" s="159">
        <v>381929</v>
      </c>
      <c r="M4" s="160">
        <v>5111.95</v>
      </c>
    </row>
    <row r="5" spans="1:13" s="23" customFormat="1" ht="15.75" x14ac:dyDescent="0.25">
      <c r="A5" s="63" t="s">
        <v>4126</v>
      </c>
      <c r="B5" s="10">
        <v>3475</v>
      </c>
      <c r="C5" s="14">
        <v>23.53</v>
      </c>
      <c r="D5" s="10">
        <v>7091</v>
      </c>
      <c r="E5" s="14">
        <v>48.02</v>
      </c>
      <c r="F5" s="10">
        <v>1932</v>
      </c>
      <c r="G5" s="14">
        <v>26.479999999999997</v>
      </c>
      <c r="H5" s="10">
        <v>3787</v>
      </c>
      <c r="I5" s="14">
        <v>51.900000000000006</v>
      </c>
      <c r="J5" s="10">
        <v>1543</v>
      </c>
      <c r="K5" s="14">
        <v>20.650000000000002</v>
      </c>
      <c r="L5" s="10">
        <v>3304</v>
      </c>
      <c r="M5" s="14">
        <v>44.22</v>
      </c>
    </row>
    <row r="6" spans="1:13" s="23" customFormat="1" ht="15.75" x14ac:dyDescent="0.25">
      <c r="A6" s="67" t="s">
        <v>4127</v>
      </c>
      <c r="B6" s="10">
        <v>882</v>
      </c>
      <c r="C6" s="14">
        <v>5.97</v>
      </c>
      <c r="D6" s="10">
        <v>1067</v>
      </c>
      <c r="E6" s="14">
        <v>7.2299999999999995</v>
      </c>
      <c r="F6" s="10">
        <v>516</v>
      </c>
      <c r="G6" s="14">
        <v>7.0699999999999994</v>
      </c>
      <c r="H6" s="10">
        <v>617</v>
      </c>
      <c r="I6" s="14">
        <v>8.4599999999999991</v>
      </c>
      <c r="J6" s="10">
        <v>366</v>
      </c>
      <c r="K6" s="14">
        <v>4.8999999999999995</v>
      </c>
      <c r="L6" s="10">
        <v>450</v>
      </c>
      <c r="M6" s="14">
        <v>6.02</v>
      </c>
    </row>
    <row r="7" spans="1:13" s="23" customFormat="1" ht="15.75" x14ac:dyDescent="0.25">
      <c r="A7" s="67" t="s">
        <v>4128</v>
      </c>
      <c r="B7" s="10">
        <v>1700</v>
      </c>
      <c r="C7" s="14">
        <v>11.51</v>
      </c>
      <c r="D7" s="10">
        <v>3459</v>
      </c>
      <c r="E7" s="14">
        <v>23.42</v>
      </c>
      <c r="F7" s="10">
        <v>932</v>
      </c>
      <c r="G7" s="14">
        <v>12.77</v>
      </c>
      <c r="H7" s="10">
        <v>1828</v>
      </c>
      <c r="I7" s="14">
        <v>25.05</v>
      </c>
      <c r="J7" s="10">
        <v>768</v>
      </c>
      <c r="K7" s="14">
        <v>10.280000000000001</v>
      </c>
      <c r="L7" s="10">
        <v>1631</v>
      </c>
      <c r="M7" s="14">
        <v>21.83</v>
      </c>
    </row>
    <row r="8" spans="1:13" s="23" customFormat="1" ht="15.75" x14ac:dyDescent="0.25">
      <c r="A8" s="67" t="s">
        <v>2039</v>
      </c>
      <c r="B8" s="10">
        <v>17323</v>
      </c>
      <c r="C8" s="14">
        <v>117.3</v>
      </c>
      <c r="D8" s="10" t="s">
        <v>4129</v>
      </c>
      <c r="E8" s="10" t="s">
        <v>4130</v>
      </c>
      <c r="F8" s="10">
        <v>6901</v>
      </c>
      <c r="G8" s="14">
        <v>94.58</v>
      </c>
      <c r="H8" s="10" t="s">
        <v>4131</v>
      </c>
      <c r="I8" s="10" t="s">
        <v>4132</v>
      </c>
      <c r="J8" s="10">
        <v>10422</v>
      </c>
      <c r="K8" s="14">
        <v>139.48999999999998</v>
      </c>
      <c r="L8" s="10" t="s">
        <v>4133</v>
      </c>
      <c r="M8" s="10" t="s">
        <v>4134</v>
      </c>
    </row>
    <row r="9" spans="1:13" s="23" customFormat="1" ht="15.75" x14ac:dyDescent="0.25">
      <c r="A9" s="67" t="s">
        <v>2040</v>
      </c>
      <c r="B9" s="10">
        <v>5556</v>
      </c>
      <c r="C9" s="14">
        <v>37.619999999999997</v>
      </c>
      <c r="D9" s="10" t="s">
        <v>4135</v>
      </c>
      <c r="E9" s="10" t="s">
        <v>4136</v>
      </c>
      <c r="F9" s="10">
        <v>1572</v>
      </c>
      <c r="G9" s="14">
        <v>21.55</v>
      </c>
      <c r="H9" s="10" t="s">
        <v>4137</v>
      </c>
      <c r="I9" s="10" t="s">
        <v>4138</v>
      </c>
      <c r="J9" s="10">
        <v>3984</v>
      </c>
      <c r="K9" s="14">
        <v>53.319999999999993</v>
      </c>
      <c r="L9" s="10" t="s">
        <v>4139</v>
      </c>
      <c r="M9" s="10" t="s">
        <v>4140</v>
      </c>
    </row>
    <row r="10" spans="1:13" s="23" customFormat="1" ht="15.75" x14ac:dyDescent="0.25">
      <c r="A10" s="67" t="s">
        <v>2041</v>
      </c>
      <c r="B10" s="10">
        <v>4477</v>
      </c>
      <c r="C10" s="14">
        <v>30.32</v>
      </c>
      <c r="D10" s="10" t="s">
        <v>4141</v>
      </c>
      <c r="E10" s="10" t="s">
        <v>4142</v>
      </c>
      <c r="F10" s="10">
        <v>2108</v>
      </c>
      <c r="G10" s="14">
        <v>28.889999999999997</v>
      </c>
      <c r="H10" s="10" t="s">
        <v>4143</v>
      </c>
      <c r="I10" s="10" t="s">
        <v>4144</v>
      </c>
      <c r="J10" s="10">
        <v>2369</v>
      </c>
      <c r="K10" s="14">
        <v>31.71</v>
      </c>
      <c r="L10" s="10" t="s">
        <v>4145</v>
      </c>
      <c r="M10" s="10" t="s">
        <v>4146</v>
      </c>
    </row>
    <row r="11" spans="1:13" s="23" customFormat="1" ht="15.75" x14ac:dyDescent="0.25">
      <c r="A11" s="38" t="s">
        <v>4147</v>
      </c>
      <c r="B11" s="10" t="s">
        <v>4148</v>
      </c>
      <c r="C11" s="10" t="s">
        <v>4149</v>
      </c>
      <c r="D11" s="10" t="s">
        <v>4150</v>
      </c>
      <c r="E11" s="10" t="s">
        <v>4151</v>
      </c>
      <c r="F11" s="10" t="s">
        <v>4152</v>
      </c>
      <c r="G11" s="10" t="s">
        <v>4153</v>
      </c>
      <c r="H11" s="10" t="s">
        <v>4154</v>
      </c>
      <c r="I11" s="10" t="s">
        <v>4155</v>
      </c>
      <c r="J11" s="10">
        <v>80486</v>
      </c>
      <c r="K11" s="14">
        <v>1077.27</v>
      </c>
      <c r="L11" s="10">
        <v>148752</v>
      </c>
      <c r="M11" s="14">
        <v>1990.9799999999998</v>
      </c>
    </row>
    <row r="12" spans="1:13" s="23" customFormat="1" ht="15.75" x14ac:dyDescent="0.25">
      <c r="A12" s="38" t="s">
        <v>4156</v>
      </c>
      <c r="B12" s="10" t="s">
        <v>4157</v>
      </c>
      <c r="C12" s="10" t="s">
        <v>4158</v>
      </c>
      <c r="D12" s="10" t="s">
        <v>4159</v>
      </c>
      <c r="E12" s="10" t="s">
        <v>4160</v>
      </c>
      <c r="F12" s="10" t="s">
        <v>4161</v>
      </c>
      <c r="G12" s="10" t="s">
        <v>4162</v>
      </c>
      <c r="H12" s="10" t="s">
        <v>4163</v>
      </c>
      <c r="I12" s="10" t="s">
        <v>4164</v>
      </c>
      <c r="J12" s="10">
        <v>4343</v>
      </c>
      <c r="K12" s="14">
        <v>58.129999999999995</v>
      </c>
      <c r="L12" s="10">
        <v>10458</v>
      </c>
      <c r="M12" s="14">
        <v>139.98000000000002</v>
      </c>
    </row>
    <row r="13" spans="1:13" s="23" customFormat="1" ht="15.75" x14ac:dyDescent="0.25">
      <c r="A13" s="38" t="s">
        <v>4165</v>
      </c>
      <c r="B13" s="10" t="s">
        <v>4166</v>
      </c>
      <c r="C13" s="10" t="s">
        <v>4167</v>
      </c>
      <c r="D13" s="10" t="s">
        <v>4168</v>
      </c>
      <c r="E13" s="10" t="s">
        <v>4169</v>
      </c>
      <c r="F13" s="10" t="s">
        <v>4170</v>
      </c>
      <c r="G13" s="10" t="s">
        <v>4171</v>
      </c>
      <c r="H13" s="10" t="s">
        <v>4172</v>
      </c>
      <c r="I13" s="10" t="s">
        <v>4173</v>
      </c>
      <c r="J13" s="10">
        <v>6038</v>
      </c>
      <c r="K13" s="14">
        <v>80.820000000000007</v>
      </c>
      <c r="L13" s="10">
        <v>10794</v>
      </c>
      <c r="M13" s="14">
        <v>144.47</v>
      </c>
    </row>
    <row r="14" spans="1:13" s="23" customFormat="1" ht="15.75" x14ac:dyDescent="0.25">
      <c r="A14" s="38" t="s">
        <v>4174</v>
      </c>
      <c r="B14" s="10" t="s">
        <v>4175</v>
      </c>
      <c r="C14" s="10" t="s">
        <v>4176</v>
      </c>
      <c r="D14" s="10" t="s">
        <v>4177</v>
      </c>
      <c r="E14" s="10" t="s">
        <v>4178</v>
      </c>
      <c r="F14" s="10">
        <v>69130</v>
      </c>
      <c r="G14" s="14">
        <v>947.45999999999992</v>
      </c>
      <c r="H14" s="10">
        <v>128789</v>
      </c>
      <c r="I14" s="14">
        <v>1765.12</v>
      </c>
      <c r="J14" s="10" t="s">
        <v>4179</v>
      </c>
      <c r="K14" s="10" t="s">
        <v>4180</v>
      </c>
      <c r="L14" s="10" t="s">
        <v>4181</v>
      </c>
      <c r="M14" s="10" t="s">
        <v>4182</v>
      </c>
    </row>
    <row r="15" spans="1:13" s="23" customFormat="1" ht="15.75" x14ac:dyDescent="0.25">
      <c r="A15" s="38" t="s">
        <v>4183</v>
      </c>
      <c r="B15" s="10" t="s">
        <v>4184</v>
      </c>
      <c r="C15" s="10" t="s">
        <v>4185</v>
      </c>
      <c r="D15" s="10" t="s">
        <v>4186</v>
      </c>
      <c r="E15" s="10" t="s">
        <v>4187</v>
      </c>
      <c r="F15" s="10">
        <v>3958</v>
      </c>
      <c r="G15" s="14">
        <v>54.25</v>
      </c>
      <c r="H15" s="10">
        <v>9354</v>
      </c>
      <c r="I15" s="14">
        <v>128.19999999999999</v>
      </c>
      <c r="J15" s="10" t="s">
        <v>4188</v>
      </c>
      <c r="K15" s="10" t="s">
        <v>4189</v>
      </c>
      <c r="L15" s="10" t="s">
        <v>4190</v>
      </c>
      <c r="M15" s="10" t="s">
        <v>4191</v>
      </c>
    </row>
    <row r="16" spans="1:13" s="23" customFormat="1" ht="15.75" x14ac:dyDescent="0.25">
      <c r="A16" s="38" t="s">
        <v>2042</v>
      </c>
      <c r="B16" s="10" t="s">
        <v>4192</v>
      </c>
      <c r="C16" s="10" t="s">
        <v>4193</v>
      </c>
      <c r="D16" s="10" t="s">
        <v>4194</v>
      </c>
      <c r="E16" s="10" t="s">
        <v>4195</v>
      </c>
      <c r="F16" s="10" t="s">
        <v>4196</v>
      </c>
      <c r="G16" s="10" t="s">
        <v>4197</v>
      </c>
      <c r="H16" s="10" t="s">
        <v>4198</v>
      </c>
      <c r="I16" s="10" t="s">
        <v>4199</v>
      </c>
      <c r="J16" s="10">
        <v>21018</v>
      </c>
      <c r="K16" s="14">
        <v>281.32</v>
      </c>
      <c r="L16" s="10">
        <v>35014</v>
      </c>
      <c r="M16" s="14">
        <v>468.65</v>
      </c>
    </row>
    <row r="17" spans="1:13" s="23" customFormat="1" ht="15.75" x14ac:dyDescent="0.25">
      <c r="A17" s="69" t="s">
        <v>4200</v>
      </c>
      <c r="B17" s="10" t="s">
        <v>4201</v>
      </c>
      <c r="C17" s="10" t="s">
        <v>4202</v>
      </c>
      <c r="D17" s="10" t="s">
        <v>4203</v>
      </c>
      <c r="E17" s="10" t="s">
        <v>4204</v>
      </c>
      <c r="F17" s="10" t="s">
        <v>4205</v>
      </c>
      <c r="G17" s="10" t="s">
        <v>4206</v>
      </c>
      <c r="H17" s="10" t="s">
        <v>4207</v>
      </c>
      <c r="I17" s="10" t="s">
        <v>4208</v>
      </c>
      <c r="J17" s="10">
        <v>19957</v>
      </c>
      <c r="K17" s="14">
        <v>267.12</v>
      </c>
      <c r="L17" s="10">
        <v>32586</v>
      </c>
      <c r="M17" s="14">
        <v>436.15</v>
      </c>
    </row>
    <row r="18" spans="1:13" s="23" customFormat="1" ht="15.75" x14ac:dyDescent="0.25">
      <c r="A18" s="69" t="s">
        <v>4209</v>
      </c>
      <c r="B18" s="10" t="s">
        <v>4210</v>
      </c>
      <c r="C18" s="10" t="s">
        <v>4211</v>
      </c>
      <c r="D18" s="10" t="s">
        <v>4212</v>
      </c>
      <c r="E18" s="10" t="s">
        <v>4213</v>
      </c>
      <c r="F18" s="10" t="s">
        <v>4214</v>
      </c>
      <c r="G18" s="10" t="s">
        <v>4215</v>
      </c>
      <c r="H18" s="10" t="s">
        <v>4216</v>
      </c>
      <c r="I18" s="10" t="s">
        <v>4217</v>
      </c>
      <c r="J18" s="10">
        <v>414</v>
      </c>
      <c r="K18" s="14">
        <v>5.54</v>
      </c>
      <c r="L18" s="10">
        <v>839</v>
      </c>
      <c r="M18" s="14">
        <v>11.23</v>
      </c>
    </row>
    <row r="19" spans="1:13" s="23" customFormat="1" ht="15.75" x14ac:dyDescent="0.25">
      <c r="A19" s="38" t="s">
        <v>4218</v>
      </c>
      <c r="B19" s="10">
        <v>44924</v>
      </c>
      <c r="C19" s="14">
        <v>304.20999999999998</v>
      </c>
      <c r="D19" s="10">
        <v>76260</v>
      </c>
      <c r="E19" s="14">
        <v>516.4</v>
      </c>
      <c r="F19" s="10">
        <v>24416</v>
      </c>
      <c r="G19" s="14">
        <v>334.63</v>
      </c>
      <c r="H19" s="10">
        <v>40655</v>
      </c>
      <c r="I19" s="14">
        <v>557.19999999999993</v>
      </c>
      <c r="J19" s="10">
        <v>20508</v>
      </c>
      <c r="K19" s="14">
        <v>274.49</v>
      </c>
      <c r="L19" s="10">
        <v>35605</v>
      </c>
      <c r="M19" s="14">
        <v>476.56</v>
      </c>
    </row>
    <row r="20" spans="1:13" s="23" customFormat="1" ht="15.75" x14ac:dyDescent="0.25">
      <c r="A20" s="67" t="s">
        <v>5414</v>
      </c>
      <c r="B20" s="10">
        <v>29707</v>
      </c>
      <c r="C20" s="14">
        <v>201.16</v>
      </c>
      <c r="D20" s="10">
        <v>50266</v>
      </c>
      <c r="E20" s="14">
        <v>340.38</v>
      </c>
      <c r="F20" s="10">
        <v>15254</v>
      </c>
      <c r="G20" s="14">
        <v>209.06000000000003</v>
      </c>
      <c r="H20" s="10">
        <v>25310</v>
      </c>
      <c r="I20" s="14">
        <v>346.89</v>
      </c>
      <c r="J20" s="10">
        <v>14453</v>
      </c>
      <c r="K20" s="14">
        <v>193.45</v>
      </c>
      <c r="L20" s="10">
        <v>24956</v>
      </c>
      <c r="M20" s="14">
        <v>334.02000000000004</v>
      </c>
    </row>
    <row r="21" spans="1:13" s="23" customFormat="1" ht="15.75" x14ac:dyDescent="0.25">
      <c r="A21" s="162" t="s">
        <v>5420</v>
      </c>
      <c r="B21" s="10">
        <v>12002</v>
      </c>
      <c r="C21" s="14">
        <v>81.27</v>
      </c>
      <c r="D21" s="10">
        <v>21693</v>
      </c>
      <c r="E21" s="14">
        <v>146.9</v>
      </c>
      <c r="F21" s="10">
        <v>6823</v>
      </c>
      <c r="G21" s="14">
        <v>93.51</v>
      </c>
      <c r="H21" s="10">
        <v>11929</v>
      </c>
      <c r="I21" s="14">
        <v>163.48999999999998</v>
      </c>
      <c r="J21" s="10">
        <v>5179</v>
      </c>
      <c r="K21" s="14">
        <v>69.320000000000007</v>
      </c>
      <c r="L21" s="10">
        <v>9764</v>
      </c>
      <c r="M21" s="14">
        <v>130.69</v>
      </c>
    </row>
    <row r="22" spans="1:13" s="23" customFormat="1" ht="15.75" x14ac:dyDescent="0.25">
      <c r="A22" s="162" t="s">
        <v>5422</v>
      </c>
      <c r="B22" s="10">
        <v>17207</v>
      </c>
      <c r="C22" s="14">
        <v>116.52</v>
      </c>
      <c r="D22" s="10">
        <v>27090</v>
      </c>
      <c r="E22" s="14">
        <v>183.44</v>
      </c>
      <c r="F22" s="10">
        <v>8180</v>
      </c>
      <c r="G22" s="14">
        <v>112.11000000000001</v>
      </c>
      <c r="H22" s="10">
        <v>12615</v>
      </c>
      <c r="I22" s="14">
        <v>172.9</v>
      </c>
      <c r="J22" s="10">
        <v>9027</v>
      </c>
      <c r="K22" s="14">
        <v>120.82</v>
      </c>
      <c r="L22" s="10">
        <v>14475</v>
      </c>
      <c r="M22" s="14">
        <v>193.73999999999998</v>
      </c>
    </row>
    <row r="23" spans="1:13" s="23" customFormat="1" ht="15.75" x14ac:dyDescent="0.25">
      <c r="A23" s="67" t="s">
        <v>4219</v>
      </c>
      <c r="B23" s="10">
        <v>16200</v>
      </c>
      <c r="C23" s="14">
        <v>109.70000000000002</v>
      </c>
      <c r="D23" s="10">
        <v>27396</v>
      </c>
      <c r="E23" s="14">
        <v>185.51</v>
      </c>
      <c r="F23" s="10">
        <v>9763</v>
      </c>
      <c r="G23" s="14">
        <v>133.81</v>
      </c>
      <c r="H23" s="10">
        <v>16186</v>
      </c>
      <c r="I23" s="14">
        <v>221.84</v>
      </c>
      <c r="J23" s="10">
        <v>6437</v>
      </c>
      <c r="K23" s="14">
        <v>86.16</v>
      </c>
      <c r="L23" s="10">
        <v>11210</v>
      </c>
      <c r="M23" s="14">
        <v>150.04</v>
      </c>
    </row>
    <row r="24" spans="1:13" s="23" customFormat="1" ht="15.75" x14ac:dyDescent="0.25">
      <c r="A24" s="66" t="s">
        <v>4220</v>
      </c>
      <c r="B24" s="10">
        <v>3853</v>
      </c>
      <c r="C24" s="14">
        <v>26.09</v>
      </c>
      <c r="D24" s="10">
        <v>7245</v>
      </c>
      <c r="E24" s="14">
        <v>49.06</v>
      </c>
      <c r="F24" s="10">
        <v>2281</v>
      </c>
      <c r="G24" s="14">
        <v>31.26</v>
      </c>
      <c r="H24" s="10">
        <v>4121</v>
      </c>
      <c r="I24" s="14">
        <v>56.48</v>
      </c>
      <c r="J24" s="10">
        <v>1572</v>
      </c>
      <c r="K24" s="14">
        <v>21.04</v>
      </c>
      <c r="L24" s="10">
        <v>3124</v>
      </c>
      <c r="M24" s="14">
        <v>41.81</v>
      </c>
    </row>
    <row r="25" spans="1:13" s="23" customFormat="1" ht="15.75" x14ac:dyDescent="0.25">
      <c r="A25" s="66" t="s">
        <v>4221</v>
      </c>
      <c r="B25" s="10">
        <v>12347</v>
      </c>
      <c r="C25" s="14">
        <v>83.61</v>
      </c>
      <c r="D25" s="10">
        <v>20151</v>
      </c>
      <c r="E25" s="14">
        <v>136.45000000000002</v>
      </c>
      <c r="F25" s="10">
        <v>7482</v>
      </c>
      <c r="G25" s="14">
        <v>102.54</v>
      </c>
      <c r="H25" s="10">
        <v>12065</v>
      </c>
      <c r="I25" s="14">
        <v>165.36</v>
      </c>
      <c r="J25" s="10">
        <v>4865</v>
      </c>
      <c r="K25" s="14">
        <v>65.12</v>
      </c>
      <c r="L25" s="10">
        <v>8086</v>
      </c>
      <c r="M25" s="14">
        <v>108.23</v>
      </c>
    </row>
    <row r="26" spans="1:13" s="23" customFormat="1" ht="15.75" x14ac:dyDescent="0.25">
      <c r="A26" s="38" t="s">
        <v>4222</v>
      </c>
      <c r="B26" s="10">
        <v>1919</v>
      </c>
      <c r="C26" s="14">
        <v>12.990000000000002</v>
      </c>
      <c r="D26" s="10">
        <v>2498</v>
      </c>
      <c r="E26" s="14">
        <v>16.919999999999998</v>
      </c>
      <c r="F26" s="10">
        <v>1468</v>
      </c>
      <c r="G26" s="14">
        <v>20.12</v>
      </c>
      <c r="H26" s="10">
        <v>1868</v>
      </c>
      <c r="I26" s="14">
        <v>25.599999999999998</v>
      </c>
      <c r="J26" s="10">
        <v>451</v>
      </c>
      <c r="K26" s="14">
        <v>6.04</v>
      </c>
      <c r="L26" s="10">
        <v>630</v>
      </c>
      <c r="M26" s="14">
        <v>8.43</v>
      </c>
    </row>
    <row r="27" spans="1:13" s="23" customFormat="1" ht="15.75" x14ac:dyDescent="0.25">
      <c r="A27" s="67" t="s">
        <v>4223</v>
      </c>
      <c r="B27" s="10">
        <v>1242</v>
      </c>
      <c r="C27" s="14">
        <v>8.41</v>
      </c>
      <c r="D27" s="10">
        <v>1526</v>
      </c>
      <c r="E27" s="14">
        <v>10.33</v>
      </c>
      <c r="F27" s="10">
        <v>1059</v>
      </c>
      <c r="G27" s="14">
        <v>14.51</v>
      </c>
      <c r="H27" s="10">
        <v>1306</v>
      </c>
      <c r="I27" s="14">
        <v>17.899999999999999</v>
      </c>
      <c r="J27" s="10">
        <v>183</v>
      </c>
      <c r="K27" s="14">
        <v>2.4499999999999997</v>
      </c>
      <c r="L27" s="10">
        <v>220</v>
      </c>
      <c r="M27" s="14">
        <v>2.94</v>
      </c>
    </row>
    <row r="28" spans="1:13" s="23" customFormat="1" ht="15.75" x14ac:dyDescent="0.25">
      <c r="A28" s="67" t="s">
        <v>4224</v>
      </c>
      <c r="B28" s="10">
        <v>542</v>
      </c>
      <c r="C28" s="14">
        <v>3.67</v>
      </c>
      <c r="D28" s="10">
        <v>756</v>
      </c>
      <c r="E28" s="14">
        <v>5.12</v>
      </c>
      <c r="F28" s="10">
        <v>316</v>
      </c>
      <c r="G28" s="14">
        <v>4.33</v>
      </c>
      <c r="H28" s="10">
        <v>417</v>
      </c>
      <c r="I28" s="14">
        <v>5.72</v>
      </c>
      <c r="J28" s="10">
        <v>226</v>
      </c>
      <c r="K28" s="14">
        <v>3.02</v>
      </c>
      <c r="L28" s="10">
        <v>339</v>
      </c>
      <c r="M28" s="14">
        <v>4.54</v>
      </c>
    </row>
    <row r="29" spans="1:13" s="23" customFormat="1" ht="15.75" x14ac:dyDescent="0.25">
      <c r="A29" s="71" t="s">
        <v>4225</v>
      </c>
      <c r="B29" s="10">
        <v>3190</v>
      </c>
      <c r="C29" s="14">
        <v>21.599999999999998</v>
      </c>
      <c r="D29" s="10">
        <v>4304</v>
      </c>
      <c r="E29" s="14">
        <v>29.139999999999997</v>
      </c>
      <c r="F29" s="10">
        <v>2288</v>
      </c>
      <c r="G29" s="14">
        <v>31.36</v>
      </c>
      <c r="H29" s="10">
        <v>3101</v>
      </c>
      <c r="I29" s="14">
        <v>42.5</v>
      </c>
      <c r="J29" s="10">
        <v>902</v>
      </c>
      <c r="K29" s="14">
        <v>12.07</v>
      </c>
      <c r="L29" s="10">
        <v>1203</v>
      </c>
      <c r="M29" s="14">
        <v>16.100000000000001</v>
      </c>
    </row>
    <row r="30" spans="1:13" s="23" customFormat="1" ht="15.75" x14ac:dyDescent="0.25">
      <c r="A30" s="71" t="s">
        <v>4226</v>
      </c>
      <c r="B30" s="10">
        <v>3520</v>
      </c>
      <c r="C30" s="14">
        <v>23.84</v>
      </c>
      <c r="D30" s="10">
        <v>4458</v>
      </c>
      <c r="E30" s="14">
        <v>30.19</v>
      </c>
      <c r="F30" s="10">
        <v>1820</v>
      </c>
      <c r="G30" s="14">
        <v>24.939999999999998</v>
      </c>
      <c r="H30" s="10">
        <v>2249</v>
      </c>
      <c r="I30" s="14">
        <v>30.82</v>
      </c>
      <c r="J30" s="10">
        <v>1700</v>
      </c>
      <c r="K30" s="14">
        <v>22.75</v>
      </c>
      <c r="L30" s="10">
        <v>2209</v>
      </c>
      <c r="M30" s="14">
        <v>29.569999999999997</v>
      </c>
    </row>
    <row r="31" spans="1:13" s="23" customFormat="1" ht="15.75" x14ac:dyDescent="0.25">
      <c r="A31" s="38" t="s">
        <v>4227</v>
      </c>
      <c r="B31" s="10">
        <v>5026</v>
      </c>
      <c r="C31" s="14">
        <v>34.03</v>
      </c>
      <c r="D31" s="10">
        <v>7414</v>
      </c>
      <c r="E31" s="14">
        <v>50.199999999999996</v>
      </c>
      <c r="F31" s="10">
        <v>3090</v>
      </c>
      <c r="G31" s="14">
        <v>42.35</v>
      </c>
      <c r="H31" s="10">
        <v>4449</v>
      </c>
      <c r="I31" s="14">
        <v>60.98</v>
      </c>
      <c r="J31" s="10">
        <v>1936</v>
      </c>
      <c r="K31" s="14">
        <v>25.91</v>
      </c>
      <c r="L31" s="10">
        <v>2965</v>
      </c>
      <c r="M31" s="14">
        <v>39.69</v>
      </c>
    </row>
    <row r="32" spans="1:13" s="23" customFormat="1" ht="15.75" x14ac:dyDescent="0.25">
      <c r="A32" s="38" t="s">
        <v>4228</v>
      </c>
      <c r="B32" s="10">
        <v>2283</v>
      </c>
      <c r="C32" s="14">
        <v>15.459999999999999</v>
      </c>
      <c r="D32" s="10">
        <v>3898</v>
      </c>
      <c r="E32" s="14">
        <v>26.400000000000002</v>
      </c>
      <c r="F32" s="10">
        <v>1934</v>
      </c>
      <c r="G32" s="14">
        <v>26.509999999999998</v>
      </c>
      <c r="H32" s="10">
        <v>3280</v>
      </c>
      <c r="I32" s="14">
        <v>44.949999999999996</v>
      </c>
      <c r="J32" s="10">
        <v>349</v>
      </c>
      <c r="K32" s="14">
        <v>4.67</v>
      </c>
      <c r="L32" s="10">
        <v>618</v>
      </c>
      <c r="M32" s="14">
        <v>8.27</v>
      </c>
    </row>
    <row r="33" spans="1:13" s="23" customFormat="1" ht="15.75" x14ac:dyDescent="0.25">
      <c r="A33" s="38" t="s">
        <v>4229</v>
      </c>
      <c r="B33" s="10">
        <v>10188</v>
      </c>
      <c r="C33" s="14">
        <v>68.989999999999995</v>
      </c>
      <c r="D33" s="10">
        <v>15846</v>
      </c>
      <c r="E33" s="14">
        <v>107.3</v>
      </c>
      <c r="F33" s="10">
        <v>7177</v>
      </c>
      <c r="G33" s="14">
        <v>98.36</v>
      </c>
      <c r="H33" s="10">
        <v>10893</v>
      </c>
      <c r="I33" s="14">
        <v>149.29</v>
      </c>
      <c r="J33" s="10">
        <v>3011</v>
      </c>
      <c r="K33" s="14">
        <v>40.299999999999997</v>
      </c>
      <c r="L33" s="10">
        <v>4953</v>
      </c>
      <c r="M33" s="14">
        <v>66.290000000000006</v>
      </c>
    </row>
    <row r="34" spans="1:13" s="23" customFormat="1" ht="15.75" x14ac:dyDescent="0.25">
      <c r="A34" s="69" t="s">
        <v>305</v>
      </c>
      <c r="B34" s="10">
        <v>313</v>
      </c>
      <c r="C34" s="14">
        <v>2.12</v>
      </c>
      <c r="D34" s="10">
        <v>422</v>
      </c>
      <c r="E34" s="14">
        <v>2.86</v>
      </c>
      <c r="F34" s="10">
        <v>256</v>
      </c>
      <c r="G34" s="14">
        <v>3.51</v>
      </c>
      <c r="H34" s="10">
        <v>334</v>
      </c>
      <c r="I34" s="14">
        <v>4.58</v>
      </c>
      <c r="J34" s="10">
        <v>57</v>
      </c>
      <c r="K34" s="14">
        <v>0.76</v>
      </c>
      <c r="L34" s="10">
        <v>88</v>
      </c>
      <c r="M34" s="14">
        <v>1.1800000000000002</v>
      </c>
    </row>
    <row r="35" spans="1:13" s="23" customFormat="1" ht="15.75" x14ac:dyDescent="0.25">
      <c r="A35" s="23" t="s">
        <v>5449</v>
      </c>
      <c r="B35" s="10">
        <v>4902</v>
      </c>
      <c r="C35" s="14">
        <v>33.19</v>
      </c>
      <c r="D35" s="10">
        <v>7848</v>
      </c>
      <c r="E35" s="14">
        <v>53.14</v>
      </c>
      <c r="F35" s="10">
        <v>3010</v>
      </c>
      <c r="G35" s="14">
        <v>41.25</v>
      </c>
      <c r="H35" s="10">
        <v>4831</v>
      </c>
      <c r="I35" s="14">
        <v>66.209999999999994</v>
      </c>
      <c r="J35" s="10">
        <v>1892</v>
      </c>
      <c r="K35" s="14">
        <v>25.319999999999997</v>
      </c>
      <c r="L35" s="10">
        <v>3017</v>
      </c>
      <c r="M35" s="14">
        <v>40.380000000000003</v>
      </c>
    </row>
    <row r="36" spans="1:13" s="23" customFormat="1" ht="15.75" x14ac:dyDescent="0.25">
      <c r="A36" s="67" t="s">
        <v>4230</v>
      </c>
      <c r="B36" s="10">
        <v>738</v>
      </c>
      <c r="C36" s="14">
        <v>5</v>
      </c>
      <c r="D36" s="10">
        <v>1491</v>
      </c>
      <c r="E36" s="14">
        <v>10.1</v>
      </c>
      <c r="F36" s="10">
        <v>512</v>
      </c>
      <c r="G36" s="14">
        <v>7.02</v>
      </c>
      <c r="H36" s="10">
        <v>998</v>
      </c>
      <c r="I36" s="14">
        <v>13.68</v>
      </c>
      <c r="J36" s="10">
        <v>226</v>
      </c>
      <c r="K36" s="14">
        <v>3.02</v>
      </c>
      <c r="L36" s="10">
        <v>493</v>
      </c>
      <c r="M36" s="14">
        <v>6.6000000000000005</v>
      </c>
    </row>
    <row r="37" spans="1:13" s="23" customFormat="1" ht="15.75" x14ac:dyDescent="0.25">
      <c r="A37" s="67" t="s">
        <v>4231</v>
      </c>
      <c r="B37" s="10">
        <v>4076</v>
      </c>
      <c r="C37" s="14">
        <v>27.599999999999998</v>
      </c>
      <c r="D37" s="10">
        <v>5788</v>
      </c>
      <c r="E37" s="14">
        <v>39.19</v>
      </c>
      <c r="F37" s="10">
        <v>3291</v>
      </c>
      <c r="G37" s="14">
        <v>45.1</v>
      </c>
      <c r="H37" s="10">
        <v>4557</v>
      </c>
      <c r="I37" s="14">
        <v>62.46</v>
      </c>
      <c r="J37" s="10">
        <v>785</v>
      </c>
      <c r="K37" s="14">
        <v>10.51</v>
      </c>
      <c r="L37" s="10">
        <v>1231</v>
      </c>
      <c r="M37" s="14">
        <v>16.48</v>
      </c>
    </row>
    <row r="38" spans="1:13" s="23" customFormat="1" ht="15.75" x14ac:dyDescent="0.25">
      <c r="A38" s="38" t="s">
        <v>4232</v>
      </c>
      <c r="B38" s="10">
        <v>27998</v>
      </c>
      <c r="C38" s="14">
        <v>189.59</v>
      </c>
      <c r="D38" s="10">
        <v>50437</v>
      </c>
      <c r="E38" s="14">
        <v>341.53999999999996</v>
      </c>
      <c r="F38" s="10">
        <v>6753</v>
      </c>
      <c r="G38" s="14">
        <v>92.55</v>
      </c>
      <c r="H38" s="10">
        <v>10957</v>
      </c>
      <c r="I38" s="14">
        <v>150.16999999999999</v>
      </c>
      <c r="J38" s="10">
        <v>21245</v>
      </c>
      <c r="K38" s="14">
        <v>284.35000000000002</v>
      </c>
      <c r="L38" s="10">
        <v>39480</v>
      </c>
      <c r="M38" s="14">
        <v>528.42000000000007</v>
      </c>
    </row>
    <row r="39" spans="1:13" s="23" customFormat="1" ht="15.75" x14ac:dyDescent="0.25">
      <c r="A39" s="67" t="s">
        <v>4233</v>
      </c>
      <c r="B39" s="10">
        <v>32</v>
      </c>
      <c r="C39" s="14">
        <v>0.22</v>
      </c>
      <c r="D39" s="10">
        <v>41</v>
      </c>
      <c r="E39" s="14">
        <v>0.27999999999999997</v>
      </c>
      <c r="F39" s="10">
        <v>12</v>
      </c>
      <c r="G39" s="14">
        <v>0.16</v>
      </c>
      <c r="H39" s="10">
        <v>13</v>
      </c>
      <c r="I39" s="14">
        <v>0.18</v>
      </c>
      <c r="J39" s="10">
        <v>20</v>
      </c>
      <c r="K39" s="14">
        <v>0.27</v>
      </c>
      <c r="L39" s="10">
        <v>28</v>
      </c>
      <c r="M39" s="14">
        <v>0.37</v>
      </c>
    </row>
    <row r="40" spans="1:13" s="23" customFormat="1" ht="15.75" x14ac:dyDescent="0.25">
      <c r="A40" s="67" t="s">
        <v>4234</v>
      </c>
      <c r="B40" s="10">
        <v>885</v>
      </c>
      <c r="C40" s="14">
        <v>5.99</v>
      </c>
      <c r="D40" s="10">
        <v>2045</v>
      </c>
      <c r="E40" s="14">
        <v>13.850000000000001</v>
      </c>
      <c r="F40" s="10">
        <v>235</v>
      </c>
      <c r="G40" s="14">
        <v>3.2199999999999998</v>
      </c>
      <c r="H40" s="10">
        <v>472</v>
      </c>
      <c r="I40" s="14">
        <v>6.47</v>
      </c>
      <c r="J40" s="10">
        <v>650</v>
      </c>
      <c r="K40" s="14">
        <v>8.6999999999999993</v>
      </c>
      <c r="L40" s="10">
        <v>1573</v>
      </c>
      <c r="M40" s="14">
        <v>21.05</v>
      </c>
    </row>
    <row r="41" spans="1:13" s="23" customFormat="1" ht="15.75" x14ac:dyDescent="0.25">
      <c r="A41" s="67" t="s">
        <v>4235</v>
      </c>
      <c r="B41" s="10">
        <v>288</v>
      </c>
      <c r="C41" s="14">
        <v>1.95</v>
      </c>
      <c r="D41" s="10">
        <v>575</v>
      </c>
      <c r="E41" s="14">
        <v>3.8899999999999997</v>
      </c>
      <c r="F41" s="10">
        <v>117</v>
      </c>
      <c r="G41" s="14">
        <v>1.5999999999999999</v>
      </c>
      <c r="H41" s="10">
        <v>212</v>
      </c>
      <c r="I41" s="14">
        <v>2.91</v>
      </c>
      <c r="J41" s="10">
        <v>171</v>
      </c>
      <c r="K41" s="14">
        <v>2.29</v>
      </c>
      <c r="L41" s="10">
        <v>363</v>
      </c>
      <c r="M41" s="14">
        <v>4.8600000000000003</v>
      </c>
    </row>
    <row r="42" spans="1:13" s="23" customFormat="1" ht="15.75" x14ac:dyDescent="0.25">
      <c r="A42" s="67" t="s">
        <v>4236</v>
      </c>
      <c r="B42" s="10">
        <v>26419</v>
      </c>
      <c r="C42" s="14">
        <v>178.9</v>
      </c>
      <c r="D42" s="10">
        <v>46005</v>
      </c>
      <c r="E42" s="14">
        <v>311.53000000000003</v>
      </c>
      <c r="F42" s="10">
        <v>6274</v>
      </c>
      <c r="G42" s="14">
        <v>85.990000000000009</v>
      </c>
      <c r="H42" s="10">
        <v>9886</v>
      </c>
      <c r="I42" s="14">
        <v>135.49</v>
      </c>
      <c r="J42" s="10">
        <v>20145</v>
      </c>
      <c r="K42" s="14">
        <v>269.63</v>
      </c>
      <c r="L42" s="10">
        <v>36119</v>
      </c>
      <c r="M42" s="14">
        <v>483.44</v>
      </c>
    </row>
    <row r="43" spans="1:13" s="23" customFormat="1" ht="15.75" x14ac:dyDescent="0.25">
      <c r="A43" s="38" t="s">
        <v>2043</v>
      </c>
      <c r="B43" s="10">
        <v>13187</v>
      </c>
      <c r="C43" s="14">
        <v>89.3</v>
      </c>
      <c r="D43" s="10">
        <v>21980</v>
      </c>
      <c r="E43" s="14">
        <v>148.84</v>
      </c>
      <c r="F43" s="10">
        <v>7776</v>
      </c>
      <c r="G43" s="14">
        <v>106.57</v>
      </c>
      <c r="H43" s="10">
        <v>12683</v>
      </c>
      <c r="I43" s="14">
        <v>173.82999999999998</v>
      </c>
      <c r="J43" s="10">
        <v>5411</v>
      </c>
      <c r="K43" s="14">
        <v>72.42</v>
      </c>
      <c r="L43" s="10">
        <v>9297</v>
      </c>
      <c r="M43" s="14">
        <v>124.44000000000001</v>
      </c>
    </row>
    <row r="44" spans="1:13" s="23" customFormat="1" ht="15.75" x14ac:dyDescent="0.25">
      <c r="A44" s="72" t="s">
        <v>2044</v>
      </c>
      <c r="B44" s="10">
        <v>1568</v>
      </c>
      <c r="C44" s="14">
        <v>10.620000000000001</v>
      </c>
      <c r="D44" s="10">
        <v>3500</v>
      </c>
      <c r="E44" s="14">
        <v>23.7</v>
      </c>
      <c r="F44" s="10">
        <v>901</v>
      </c>
      <c r="G44" s="14">
        <v>12.35</v>
      </c>
      <c r="H44" s="10">
        <v>1992</v>
      </c>
      <c r="I44" s="14">
        <v>27.3</v>
      </c>
      <c r="J44" s="10">
        <v>667</v>
      </c>
      <c r="K44" s="14">
        <v>8.93</v>
      </c>
      <c r="L44" s="10">
        <v>1508</v>
      </c>
      <c r="M44" s="14">
        <v>20.18</v>
      </c>
    </row>
    <row r="45" spans="1:13" s="23" customFormat="1" ht="15.75" x14ac:dyDescent="0.25">
      <c r="A45" s="72" t="s">
        <v>2045</v>
      </c>
      <c r="B45" s="10">
        <v>90</v>
      </c>
      <c r="C45" s="14">
        <v>0.61</v>
      </c>
      <c r="D45" s="10">
        <v>150</v>
      </c>
      <c r="E45" s="14">
        <v>1.02</v>
      </c>
      <c r="F45" s="10">
        <v>41</v>
      </c>
      <c r="G45" s="14">
        <v>0.55999999999999994</v>
      </c>
      <c r="H45" s="10">
        <v>71</v>
      </c>
      <c r="I45" s="14">
        <v>0.97000000000000008</v>
      </c>
      <c r="J45" s="10">
        <v>49</v>
      </c>
      <c r="K45" s="14">
        <v>0.66</v>
      </c>
      <c r="L45" s="10">
        <v>79</v>
      </c>
      <c r="M45" s="14">
        <v>1.06</v>
      </c>
    </row>
    <row r="46" spans="1:13" s="23" customFormat="1" ht="15.75" x14ac:dyDescent="0.25">
      <c r="A46" s="72" t="s">
        <v>2046</v>
      </c>
      <c r="B46" s="10">
        <v>1776</v>
      </c>
      <c r="C46" s="14">
        <v>12.03</v>
      </c>
      <c r="D46" s="10">
        <v>2873</v>
      </c>
      <c r="E46" s="14">
        <v>19.450000000000003</v>
      </c>
      <c r="F46" s="10">
        <v>940</v>
      </c>
      <c r="G46" s="14">
        <v>12.879999999999999</v>
      </c>
      <c r="H46" s="10">
        <v>1460</v>
      </c>
      <c r="I46" s="14">
        <v>20.010000000000002</v>
      </c>
      <c r="J46" s="10">
        <v>836</v>
      </c>
      <c r="K46" s="14">
        <v>11.19</v>
      </c>
      <c r="L46" s="10">
        <v>1413</v>
      </c>
      <c r="M46" s="14">
        <v>18.91</v>
      </c>
    </row>
    <row r="47" spans="1:13" s="23" customFormat="1" ht="15.75" x14ac:dyDescent="0.25">
      <c r="A47" s="72" t="s">
        <v>2047</v>
      </c>
      <c r="B47" s="10">
        <v>6671</v>
      </c>
      <c r="C47" s="14">
        <v>45.169999999999995</v>
      </c>
      <c r="D47" s="10">
        <v>10232</v>
      </c>
      <c r="E47" s="14">
        <v>69.289999999999992</v>
      </c>
      <c r="F47" s="10">
        <v>4091</v>
      </c>
      <c r="G47" s="14">
        <v>56.07</v>
      </c>
      <c r="H47" s="10">
        <v>6110</v>
      </c>
      <c r="I47" s="14">
        <v>83.74</v>
      </c>
      <c r="J47" s="10">
        <v>2580</v>
      </c>
      <c r="K47" s="14">
        <v>34.53</v>
      </c>
      <c r="L47" s="10">
        <v>4122</v>
      </c>
      <c r="M47" s="14">
        <v>55.17</v>
      </c>
    </row>
    <row r="48" spans="1:13" s="23" customFormat="1" ht="15.75" x14ac:dyDescent="0.25">
      <c r="A48" s="72" t="s">
        <v>2048</v>
      </c>
      <c r="B48" s="10">
        <v>1878</v>
      </c>
      <c r="C48" s="14">
        <v>12.72</v>
      </c>
      <c r="D48" s="10">
        <v>2998</v>
      </c>
      <c r="E48" s="14">
        <v>20.3</v>
      </c>
      <c r="F48" s="10">
        <v>1071</v>
      </c>
      <c r="G48" s="14">
        <v>14.68</v>
      </c>
      <c r="H48" s="10">
        <v>1687</v>
      </c>
      <c r="I48" s="14">
        <v>23.12</v>
      </c>
      <c r="J48" s="10">
        <v>807</v>
      </c>
      <c r="K48" s="14">
        <v>10.799999999999999</v>
      </c>
      <c r="L48" s="10">
        <v>1311</v>
      </c>
      <c r="M48" s="14">
        <v>17.55</v>
      </c>
    </row>
    <row r="49" spans="1:13" s="23" customFormat="1" ht="15.75" x14ac:dyDescent="0.25">
      <c r="A49" s="38" t="s">
        <v>4237</v>
      </c>
      <c r="B49" s="10">
        <v>28036</v>
      </c>
      <c r="C49" s="14">
        <v>189.85</v>
      </c>
      <c r="D49" s="10">
        <v>45971</v>
      </c>
      <c r="E49" s="14">
        <v>311.3</v>
      </c>
      <c r="F49" s="10">
        <v>15297</v>
      </c>
      <c r="G49" s="14">
        <v>209.64999999999998</v>
      </c>
      <c r="H49" s="10">
        <v>24510</v>
      </c>
      <c r="I49" s="14">
        <v>335.92</v>
      </c>
      <c r="J49" s="10">
        <v>12739</v>
      </c>
      <c r="K49" s="14">
        <v>170.51</v>
      </c>
      <c r="L49" s="10">
        <v>21461</v>
      </c>
      <c r="M49" s="14">
        <v>287.25</v>
      </c>
    </row>
    <row r="50" spans="1:13" s="23" customFormat="1" ht="15.75" x14ac:dyDescent="0.25">
      <c r="A50" s="67" t="s">
        <v>4238</v>
      </c>
      <c r="B50" s="10">
        <v>3403</v>
      </c>
      <c r="C50" s="14">
        <v>23.04</v>
      </c>
      <c r="D50" s="10">
        <v>7961</v>
      </c>
      <c r="E50" s="14">
        <v>53.910000000000004</v>
      </c>
      <c r="F50" s="10">
        <v>1839</v>
      </c>
      <c r="G50" s="14">
        <v>25.2</v>
      </c>
      <c r="H50" s="10">
        <v>4184</v>
      </c>
      <c r="I50" s="14">
        <v>57.339999999999996</v>
      </c>
      <c r="J50" s="10">
        <v>1564</v>
      </c>
      <c r="K50" s="14">
        <v>20.93</v>
      </c>
      <c r="L50" s="10">
        <v>3777</v>
      </c>
      <c r="M50" s="14">
        <v>50.55</v>
      </c>
    </row>
    <row r="51" spans="1:13" s="23" customFormat="1" ht="15.75" x14ac:dyDescent="0.25">
      <c r="A51" s="67" t="s">
        <v>4239</v>
      </c>
      <c r="B51" s="10">
        <v>24679</v>
      </c>
      <c r="C51" s="14">
        <v>167.12</v>
      </c>
      <c r="D51" s="10">
        <v>38078</v>
      </c>
      <c r="E51" s="14">
        <v>257.85000000000002</v>
      </c>
      <c r="F51" s="10">
        <v>13487</v>
      </c>
      <c r="G51" s="14">
        <v>184.85000000000002</v>
      </c>
      <c r="H51" s="10">
        <v>20366</v>
      </c>
      <c r="I51" s="14">
        <v>279.13</v>
      </c>
      <c r="J51" s="10">
        <v>11192</v>
      </c>
      <c r="K51" s="14">
        <v>149.80000000000001</v>
      </c>
      <c r="L51" s="10">
        <v>17712</v>
      </c>
      <c r="M51" s="14">
        <v>237.07</v>
      </c>
    </row>
    <row r="52" spans="1:13" s="23" customFormat="1" ht="15.75" x14ac:dyDescent="0.25">
      <c r="A52" s="73" t="s">
        <v>4240</v>
      </c>
      <c r="B52" s="10">
        <v>12326</v>
      </c>
      <c r="C52" s="14">
        <v>83.47</v>
      </c>
      <c r="D52" s="10">
        <v>14792</v>
      </c>
      <c r="E52" s="14">
        <v>100.16000000000001</v>
      </c>
      <c r="F52" s="10">
        <v>6736</v>
      </c>
      <c r="G52" s="14">
        <v>92.32</v>
      </c>
      <c r="H52" s="10">
        <v>8004</v>
      </c>
      <c r="I52" s="14">
        <v>109.70000000000002</v>
      </c>
      <c r="J52" s="10">
        <v>5590</v>
      </c>
      <c r="K52" s="14">
        <v>74.819999999999993</v>
      </c>
      <c r="L52" s="10">
        <v>6788</v>
      </c>
      <c r="M52" s="14">
        <v>90.850000000000009</v>
      </c>
    </row>
    <row r="53" spans="1:13" s="23" customFormat="1" ht="15.75" x14ac:dyDescent="0.25">
      <c r="A53" s="73" t="s">
        <v>4241</v>
      </c>
      <c r="B53" s="10">
        <v>12362</v>
      </c>
      <c r="C53" s="14">
        <v>83.710000000000008</v>
      </c>
      <c r="D53" s="10">
        <v>23299</v>
      </c>
      <c r="E53" s="14">
        <v>157.77000000000001</v>
      </c>
      <c r="F53" s="10">
        <v>6758</v>
      </c>
      <c r="G53" s="14">
        <v>92.61999999999999</v>
      </c>
      <c r="H53" s="10">
        <v>12373</v>
      </c>
      <c r="I53" s="14">
        <v>169.57999999999998</v>
      </c>
      <c r="J53" s="10">
        <v>5604</v>
      </c>
      <c r="K53" s="14">
        <v>75.009999999999991</v>
      </c>
      <c r="L53" s="10">
        <v>10926</v>
      </c>
      <c r="M53" s="14">
        <v>146.24</v>
      </c>
    </row>
    <row r="54" spans="1:13" s="23" customFormat="1" ht="15.75" x14ac:dyDescent="0.25">
      <c r="A54" s="38" t="s">
        <v>4242</v>
      </c>
      <c r="B54" s="10">
        <v>6653</v>
      </c>
      <c r="C54" s="14">
        <v>45.05</v>
      </c>
      <c r="D54" s="10">
        <v>8149</v>
      </c>
      <c r="E54" s="14">
        <v>55.18</v>
      </c>
      <c r="F54" s="10">
        <v>3621</v>
      </c>
      <c r="G54" s="14">
        <v>49.629999999999995</v>
      </c>
      <c r="H54" s="10">
        <v>4396</v>
      </c>
      <c r="I54" s="14">
        <v>60.249999999999993</v>
      </c>
      <c r="J54" s="10">
        <v>3032</v>
      </c>
      <c r="K54" s="14">
        <v>40.58</v>
      </c>
      <c r="L54" s="10">
        <v>3753</v>
      </c>
      <c r="M54" s="14">
        <v>50.230000000000004</v>
      </c>
    </row>
    <row r="55" spans="1:13" s="23" customFormat="1" ht="15.75" x14ac:dyDescent="0.25">
      <c r="A55" s="38" t="s">
        <v>4243</v>
      </c>
      <c r="B55" s="10">
        <v>25083</v>
      </c>
      <c r="C55" s="14">
        <v>169.85</v>
      </c>
      <c r="D55" s="10">
        <v>43761</v>
      </c>
      <c r="E55" s="14">
        <v>296.33</v>
      </c>
      <c r="F55" s="10">
        <v>13261</v>
      </c>
      <c r="G55" s="14">
        <v>181.75</v>
      </c>
      <c r="H55" s="10">
        <v>21799</v>
      </c>
      <c r="I55" s="14">
        <v>298.77</v>
      </c>
      <c r="J55" s="10">
        <v>11822</v>
      </c>
      <c r="K55" s="14">
        <v>158.22999999999999</v>
      </c>
      <c r="L55" s="10">
        <v>21962</v>
      </c>
      <c r="M55" s="14">
        <v>293.95</v>
      </c>
    </row>
    <row r="56" spans="1:13" s="23" customFormat="1" ht="15.75" x14ac:dyDescent="0.25">
      <c r="A56" s="69" t="s">
        <v>4244</v>
      </c>
      <c r="B56" s="10">
        <v>1069</v>
      </c>
      <c r="C56" s="14">
        <v>7.24</v>
      </c>
      <c r="D56" s="10">
        <v>1790</v>
      </c>
      <c r="E56" s="14">
        <v>12.120000000000001</v>
      </c>
      <c r="F56" s="10">
        <v>518</v>
      </c>
      <c r="G56" s="14">
        <v>7.1000000000000005</v>
      </c>
      <c r="H56" s="10">
        <v>891</v>
      </c>
      <c r="I56" s="14">
        <v>12.21</v>
      </c>
      <c r="J56" s="10">
        <v>551</v>
      </c>
      <c r="K56" s="14">
        <v>7.37</v>
      </c>
      <c r="L56" s="10">
        <v>899</v>
      </c>
      <c r="M56" s="14">
        <v>12.03</v>
      </c>
    </row>
    <row r="57" spans="1:13" s="23" customFormat="1" ht="15.75" x14ac:dyDescent="0.25">
      <c r="A57" s="67" t="s">
        <v>4245</v>
      </c>
      <c r="B57" s="10">
        <v>195</v>
      </c>
      <c r="C57" s="14">
        <v>1.32</v>
      </c>
      <c r="D57" s="10">
        <v>235</v>
      </c>
      <c r="E57" s="14">
        <v>1.59</v>
      </c>
      <c r="F57" s="10">
        <v>66</v>
      </c>
      <c r="G57" s="14">
        <v>0.9</v>
      </c>
      <c r="H57" s="10">
        <v>75</v>
      </c>
      <c r="I57" s="14">
        <v>1.03</v>
      </c>
      <c r="J57" s="10">
        <v>129</v>
      </c>
      <c r="K57" s="14">
        <v>1.73</v>
      </c>
      <c r="L57" s="10">
        <v>160</v>
      </c>
      <c r="M57" s="14">
        <v>2.1399999999999997</v>
      </c>
    </row>
    <row r="58" spans="1:13" s="23" customFormat="1" ht="15.75" x14ac:dyDescent="0.25">
      <c r="A58" s="67" t="s">
        <v>4246</v>
      </c>
      <c r="B58" s="10">
        <v>876</v>
      </c>
      <c r="C58" s="14">
        <v>5.93</v>
      </c>
      <c r="D58" s="10">
        <v>1557</v>
      </c>
      <c r="E58" s="14">
        <v>10.540000000000001</v>
      </c>
      <c r="F58" s="10">
        <v>452</v>
      </c>
      <c r="G58" s="14">
        <v>6.19</v>
      </c>
      <c r="H58" s="10">
        <v>816</v>
      </c>
      <c r="I58" s="14">
        <v>11.18</v>
      </c>
      <c r="J58" s="10">
        <v>424</v>
      </c>
      <c r="K58" s="14">
        <v>5.68</v>
      </c>
      <c r="L58" s="10">
        <v>741</v>
      </c>
      <c r="M58" s="14">
        <v>9.92</v>
      </c>
    </row>
    <row r="59" spans="1:13" s="23" customFormat="1" ht="15.75" x14ac:dyDescent="0.25">
      <c r="A59" s="71" t="s">
        <v>2049</v>
      </c>
      <c r="B59" s="10">
        <v>25401</v>
      </c>
      <c r="C59" s="14">
        <v>172</v>
      </c>
      <c r="D59" s="10">
        <v>32602</v>
      </c>
      <c r="E59" s="14">
        <v>220.76999999999998</v>
      </c>
      <c r="F59" s="10">
        <v>10948</v>
      </c>
      <c r="G59" s="14">
        <v>150.05000000000001</v>
      </c>
      <c r="H59" s="10">
        <v>14160</v>
      </c>
      <c r="I59" s="14">
        <v>194.07</v>
      </c>
      <c r="J59" s="10">
        <v>14453</v>
      </c>
      <c r="K59" s="14">
        <v>193.45</v>
      </c>
      <c r="L59" s="10">
        <v>18442</v>
      </c>
      <c r="M59" s="14">
        <v>246.84</v>
      </c>
    </row>
    <row r="60" spans="1:13" s="23" customFormat="1" ht="15.75" x14ac:dyDescent="0.25">
      <c r="A60" s="69" t="s">
        <v>4247</v>
      </c>
      <c r="B60" s="10">
        <v>12278</v>
      </c>
      <c r="C60" s="14">
        <v>83.14</v>
      </c>
      <c r="D60" s="10">
        <v>15457</v>
      </c>
      <c r="E60" s="14">
        <v>104.67</v>
      </c>
      <c r="F60" s="10">
        <v>4720</v>
      </c>
      <c r="G60" s="14">
        <v>64.69</v>
      </c>
      <c r="H60" s="10">
        <v>5854</v>
      </c>
      <c r="I60" s="14">
        <v>80.23</v>
      </c>
      <c r="J60" s="10">
        <v>7558</v>
      </c>
      <c r="K60" s="14">
        <v>101.16000000000001</v>
      </c>
      <c r="L60" s="10">
        <v>9603</v>
      </c>
      <c r="M60" s="14">
        <v>128.53</v>
      </c>
    </row>
    <row r="61" spans="1:13" s="23" customFormat="1" ht="15.75" x14ac:dyDescent="0.25">
      <c r="A61" s="69" t="s">
        <v>4248</v>
      </c>
      <c r="B61" s="10">
        <v>346</v>
      </c>
      <c r="C61" s="14">
        <v>2.34</v>
      </c>
      <c r="D61" s="10">
        <v>545</v>
      </c>
      <c r="E61" s="14">
        <v>3.6900000000000004</v>
      </c>
      <c r="F61" s="10">
        <v>181</v>
      </c>
      <c r="G61" s="14">
        <v>2.48</v>
      </c>
      <c r="H61" s="10">
        <v>277</v>
      </c>
      <c r="I61" s="14">
        <v>3.8000000000000003</v>
      </c>
      <c r="J61" s="10">
        <v>165</v>
      </c>
      <c r="K61" s="14">
        <v>2.21</v>
      </c>
      <c r="L61" s="10">
        <v>268</v>
      </c>
      <c r="M61" s="14">
        <v>3.59</v>
      </c>
    </row>
    <row r="62" spans="1:13" s="23" customFormat="1" ht="15.75" x14ac:dyDescent="0.25">
      <c r="A62" s="67" t="s">
        <v>4249</v>
      </c>
      <c r="B62" s="10">
        <v>1305</v>
      </c>
      <c r="C62" s="14">
        <v>8.84</v>
      </c>
      <c r="D62" s="10">
        <v>1634</v>
      </c>
      <c r="E62" s="14">
        <v>11.06</v>
      </c>
      <c r="F62" s="10">
        <v>565</v>
      </c>
      <c r="G62" s="14">
        <v>7.7399999999999993</v>
      </c>
      <c r="H62" s="10">
        <v>722</v>
      </c>
      <c r="I62" s="14">
        <v>9.8999999999999986</v>
      </c>
      <c r="J62" s="10">
        <v>740</v>
      </c>
      <c r="K62" s="14">
        <v>9.8999999999999986</v>
      </c>
      <c r="L62" s="10">
        <v>912</v>
      </c>
      <c r="M62" s="14">
        <v>12.21</v>
      </c>
    </row>
    <row r="63" spans="1:13" s="23" customFormat="1" ht="15.75" x14ac:dyDescent="0.25">
      <c r="A63" s="67" t="s">
        <v>4250</v>
      </c>
      <c r="B63" s="10">
        <v>4440</v>
      </c>
      <c r="C63" s="14">
        <v>30.07</v>
      </c>
      <c r="D63" s="10">
        <v>5632</v>
      </c>
      <c r="E63" s="14">
        <v>38.14</v>
      </c>
      <c r="F63" s="10">
        <v>2620</v>
      </c>
      <c r="G63" s="14">
        <v>35.909999999999997</v>
      </c>
      <c r="H63" s="10">
        <v>3377</v>
      </c>
      <c r="I63" s="14">
        <v>46.279999999999994</v>
      </c>
      <c r="J63" s="10">
        <v>1820</v>
      </c>
      <c r="K63" s="14">
        <v>24.360000000000003</v>
      </c>
      <c r="L63" s="10">
        <v>2255</v>
      </c>
      <c r="M63" s="14">
        <v>30.180000000000003</v>
      </c>
    </row>
    <row r="64" spans="1:13" s="23" customFormat="1" ht="15.75" x14ac:dyDescent="0.25">
      <c r="A64" s="38" t="s">
        <v>4251</v>
      </c>
      <c r="B64" s="10">
        <v>11293</v>
      </c>
      <c r="C64" s="14">
        <v>76.47</v>
      </c>
      <c r="D64" s="10">
        <v>18879</v>
      </c>
      <c r="E64" s="14">
        <v>127.84</v>
      </c>
      <c r="F64" s="10">
        <v>8902</v>
      </c>
      <c r="G64" s="14">
        <v>122.01</v>
      </c>
      <c r="H64" s="10">
        <v>14503</v>
      </c>
      <c r="I64" s="14">
        <v>198.76999999999998</v>
      </c>
      <c r="J64" s="10">
        <v>2391</v>
      </c>
      <c r="K64" s="14">
        <v>32</v>
      </c>
      <c r="L64" s="10">
        <v>4376</v>
      </c>
      <c r="M64" s="14">
        <v>58.57</v>
      </c>
    </row>
    <row r="65" spans="1:13" s="23" customFormat="1" ht="15.75" x14ac:dyDescent="0.25">
      <c r="A65" s="38" t="s">
        <v>4252</v>
      </c>
      <c r="B65" s="10">
        <v>15724</v>
      </c>
      <c r="C65" s="14">
        <v>106.48</v>
      </c>
      <c r="D65" s="10">
        <v>24525</v>
      </c>
      <c r="E65" s="14">
        <v>166.07</v>
      </c>
      <c r="F65" s="10">
        <v>10179</v>
      </c>
      <c r="G65" s="14">
        <v>139.51</v>
      </c>
      <c r="H65" s="10">
        <v>15270</v>
      </c>
      <c r="I65" s="14">
        <v>209.28</v>
      </c>
      <c r="J65" s="10">
        <v>5545</v>
      </c>
      <c r="K65" s="14">
        <v>74.22</v>
      </c>
      <c r="L65" s="10">
        <v>9255</v>
      </c>
      <c r="M65" s="14">
        <v>123.86999999999999</v>
      </c>
    </row>
    <row r="66" spans="1:13" s="23" customFormat="1" ht="15.75" x14ac:dyDescent="0.25"/>
    <row r="67" spans="1:13" s="23" customFormat="1" ht="15.75" x14ac:dyDescent="0.25">
      <c r="A67" s="46" t="s">
        <v>2050</v>
      </c>
    </row>
    <row r="68" spans="1:13" s="23" customFormat="1" ht="15.75" x14ac:dyDescent="0.25">
      <c r="A68" s="55" t="s">
        <v>5315</v>
      </c>
    </row>
    <row r="69" spans="1:13" s="23" customFormat="1" ht="15.75" x14ac:dyDescent="0.25">
      <c r="A69" s="175" t="s">
        <v>5430</v>
      </c>
    </row>
    <row r="70" spans="1:13" s="23" customFormat="1" ht="15.75" x14ac:dyDescent="0.25">
      <c r="A70" s="175" t="s">
        <v>2051</v>
      </c>
    </row>
    <row r="71" spans="1:13" s="23" customFormat="1" ht="15.75" x14ac:dyDescent="0.25">
      <c r="A71" s="175" t="s">
        <v>2052</v>
      </c>
    </row>
    <row r="72" spans="1:13" s="23" customFormat="1" ht="15.75" x14ac:dyDescent="0.25">
      <c r="A72" s="175" t="s">
        <v>2053</v>
      </c>
    </row>
    <row r="73" spans="1:13" s="23" customFormat="1" ht="15.75" x14ac:dyDescent="0.25">
      <c r="A73" s="46" t="s">
        <v>5440</v>
      </c>
    </row>
    <row r="74" spans="1:13" s="23" customFormat="1" ht="15.75" x14ac:dyDescent="0.25">
      <c r="A74" s="46" t="s">
        <v>4253</v>
      </c>
    </row>
    <row r="75" spans="1:13" s="23" customFormat="1" ht="15.75" x14ac:dyDescent="0.25"/>
    <row r="76" spans="1:13" s="23" customFormat="1" ht="15.75" x14ac:dyDescent="0.25"/>
    <row r="77" spans="1:13" s="23" customFormat="1" ht="15.75" x14ac:dyDescent="0.25"/>
    <row r="78" spans="1:13" s="23" customFormat="1" ht="15.75" x14ac:dyDescent="0.25"/>
    <row r="79" spans="1:13" s="23" customFormat="1" ht="15.75" x14ac:dyDescent="0.25"/>
    <row r="80" spans="1:13" s="23" customFormat="1" ht="15.75" x14ac:dyDescent="0.25"/>
    <row r="81" s="23" customFormat="1" ht="15.75" x14ac:dyDescent="0.25"/>
    <row r="82" s="23" customFormat="1" ht="15.75" x14ac:dyDescent="0.25"/>
    <row r="83" s="23" customFormat="1" ht="15.75" x14ac:dyDescent="0.25"/>
    <row r="84" s="23" customFormat="1" ht="15.75" x14ac:dyDescent="0.25"/>
    <row r="85" s="23" customFormat="1" ht="15.75" x14ac:dyDescent="0.25"/>
    <row r="86" s="23" customFormat="1" ht="15.75" x14ac:dyDescent="0.25"/>
    <row r="87" s="23" customFormat="1" ht="15.75" x14ac:dyDescent="0.25"/>
    <row r="88" s="23" customFormat="1" ht="15.75" x14ac:dyDescent="0.25"/>
    <row r="89" s="23" customFormat="1" ht="15.75" x14ac:dyDescent="0.25"/>
    <row r="90" s="23" customFormat="1" ht="15.75" x14ac:dyDescent="0.25"/>
    <row r="91" s="23" customFormat="1" ht="15.75" x14ac:dyDescent="0.25"/>
    <row r="92" s="23" customFormat="1" ht="15.75" x14ac:dyDescent="0.25"/>
    <row r="93" s="23" customFormat="1" ht="15.75" x14ac:dyDescent="0.25"/>
    <row r="94" s="23" customFormat="1" ht="15.75" x14ac:dyDescent="0.25"/>
    <row r="95" s="23" customFormat="1" ht="15.75" x14ac:dyDescent="0.25"/>
    <row r="96" s="23" customFormat="1" ht="15.75" x14ac:dyDescent="0.25"/>
    <row r="97" s="23" customFormat="1" ht="15.75" x14ac:dyDescent="0.25"/>
    <row r="98" s="23" customFormat="1" ht="15.75" x14ac:dyDescent="0.25"/>
    <row r="99" s="23" customFormat="1" ht="15.75" x14ac:dyDescent="0.25"/>
    <row r="100" s="23" customFormat="1" ht="15.75" x14ac:dyDescent="0.25"/>
    <row r="101" s="23" customFormat="1" ht="15.75" x14ac:dyDescent="0.25"/>
    <row r="102" s="23" customFormat="1" ht="15.75" x14ac:dyDescent="0.25"/>
    <row r="103" s="23" customFormat="1" ht="15.75" x14ac:dyDescent="0.25"/>
    <row r="104" s="23" customFormat="1" ht="15.75" x14ac:dyDescent="0.25"/>
    <row r="105" s="23" customFormat="1" ht="15.75" x14ac:dyDescent="0.25"/>
    <row r="106" s="23" customFormat="1" ht="15.75" x14ac:dyDescent="0.25"/>
    <row r="107" s="23" customFormat="1" ht="15.75" x14ac:dyDescent="0.25"/>
    <row r="108" s="23" customFormat="1" ht="15.75" x14ac:dyDescent="0.25"/>
    <row r="109" s="23" customFormat="1" ht="15.75" x14ac:dyDescent="0.25"/>
    <row r="110" s="23" customFormat="1" ht="15.75" x14ac:dyDescent="0.25"/>
    <row r="111" s="23" customFormat="1" ht="15.75" x14ac:dyDescent="0.25"/>
    <row r="112" s="23" customFormat="1" ht="15.75" x14ac:dyDescent="0.25"/>
    <row r="113" s="23" customFormat="1" ht="15.75" x14ac:dyDescent="0.25"/>
    <row r="114" s="23" customFormat="1" ht="15.75" x14ac:dyDescent="0.25"/>
    <row r="115" s="23" customFormat="1" ht="15.75" x14ac:dyDescent="0.25"/>
    <row r="116" s="23" customFormat="1" ht="15.75" x14ac:dyDescent="0.25"/>
    <row r="117" s="23" customFormat="1" ht="15.75" x14ac:dyDescent="0.25"/>
    <row r="118" s="23" customFormat="1" ht="15.75" x14ac:dyDescent="0.25"/>
    <row r="119" s="23" customFormat="1" ht="15.75" x14ac:dyDescent="0.25"/>
    <row r="120" s="23" customFormat="1" ht="15.75" x14ac:dyDescent="0.25"/>
    <row r="121" s="23" customFormat="1" ht="15.75" x14ac:dyDescent="0.25"/>
    <row r="122" s="23" customFormat="1" ht="15.75" x14ac:dyDescent="0.25"/>
    <row r="123" s="23" customFormat="1" ht="15.75" x14ac:dyDescent="0.25"/>
    <row r="124" s="23" customFormat="1" ht="15.75" x14ac:dyDescent="0.25"/>
    <row r="125" s="23" customFormat="1" ht="15.75" x14ac:dyDescent="0.25"/>
    <row r="126" s="23" customFormat="1" ht="15.75" x14ac:dyDescent="0.25"/>
    <row r="127" s="23" customFormat="1" ht="15.75" x14ac:dyDescent="0.25"/>
    <row r="128" s="23" customFormat="1" ht="15.75" x14ac:dyDescent="0.25"/>
    <row r="129" s="23" customFormat="1" ht="15.75" x14ac:dyDescent="0.25"/>
    <row r="130" s="23" customFormat="1" ht="15.75" x14ac:dyDescent="0.25"/>
    <row r="131" s="23" customFormat="1" ht="15.75" x14ac:dyDescent="0.25"/>
    <row r="132" s="23" customFormat="1" ht="15.75" x14ac:dyDescent="0.25"/>
    <row r="133" s="23" customFormat="1" ht="15.75" x14ac:dyDescent="0.25"/>
    <row r="134" s="23" customFormat="1" ht="15.75" x14ac:dyDescent="0.25"/>
    <row r="135" s="23" customFormat="1" ht="15.75" x14ac:dyDescent="0.25"/>
    <row r="136" s="23" customFormat="1" ht="15.75" x14ac:dyDescent="0.25"/>
    <row r="137" s="23" customFormat="1" ht="15.75" x14ac:dyDescent="0.25"/>
    <row r="138" s="23" customFormat="1" ht="15.75" x14ac:dyDescent="0.25"/>
    <row r="139" s="23" customFormat="1" ht="15.75" x14ac:dyDescent="0.25"/>
    <row r="140" s="23" customFormat="1" ht="15.75" x14ac:dyDescent="0.25"/>
    <row r="141" s="23" customFormat="1" ht="15.75" x14ac:dyDescent="0.25"/>
    <row r="142" s="23" customFormat="1" ht="15.75" x14ac:dyDescent="0.25"/>
    <row r="143" s="23" customFormat="1" ht="15.75" x14ac:dyDescent="0.25"/>
    <row r="144" s="23" customFormat="1" ht="15.75" x14ac:dyDescent="0.25"/>
    <row r="145" s="23" customFormat="1" ht="15.75" x14ac:dyDescent="0.25"/>
    <row r="146" s="23" customFormat="1" ht="15.75" x14ac:dyDescent="0.25"/>
    <row r="147" s="23" customFormat="1" ht="15.75" x14ac:dyDescent="0.25"/>
    <row r="148" s="23" customFormat="1" ht="15.75" x14ac:dyDescent="0.25"/>
    <row r="149" s="23" customFormat="1" ht="15.75" x14ac:dyDescent="0.25"/>
    <row r="150" s="23" customFormat="1" ht="15.75" x14ac:dyDescent="0.25"/>
    <row r="151" s="23" customFormat="1" ht="15.75" x14ac:dyDescent="0.25"/>
    <row r="152" s="23" customFormat="1" ht="15.75" x14ac:dyDescent="0.25"/>
    <row r="153" s="23" customFormat="1" ht="15.75" x14ac:dyDescent="0.25"/>
    <row r="154" s="23" customFormat="1" ht="15.75" x14ac:dyDescent="0.25"/>
    <row r="155" s="23" customFormat="1" ht="15.75" x14ac:dyDescent="0.25"/>
    <row r="156" s="23" customFormat="1" ht="15.75" x14ac:dyDescent="0.25"/>
    <row r="157" s="23" customFormat="1" ht="15.75" x14ac:dyDescent="0.25"/>
    <row r="158" s="23" customFormat="1" ht="15.75" x14ac:dyDescent="0.25"/>
    <row r="159" s="23" customFormat="1" ht="15.75" x14ac:dyDescent="0.25"/>
    <row r="160" s="23" customFormat="1" ht="15.75" x14ac:dyDescent="0.25"/>
    <row r="161" s="23" customFormat="1" ht="15.75" x14ac:dyDescent="0.25"/>
    <row r="162" s="23" customFormat="1" ht="15.75" x14ac:dyDescent="0.25"/>
    <row r="163" s="23" customFormat="1" ht="15.75" x14ac:dyDescent="0.25"/>
    <row r="164" s="23" customFormat="1" ht="15.75" x14ac:dyDescent="0.25"/>
    <row r="165" s="23" customFormat="1" ht="15.75" x14ac:dyDescent="0.25"/>
    <row r="166" s="23" customFormat="1" ht="15.75" x14ac:dyDescent="0.25"/>
    <row r="167" s="23" customFormat="1" ht="15.75" x14ac:dyDescent="0.25"/>
    <row r="168" s="23" customFormat="1" ht="15.75" x14ac:dyDescent="0.25"/>
    <row r="169" s="23" customFormat="1" ht="15.75" x14ac:dyDescent="0.25"/>
    <row r="170" s="23" customFormat="1" ht="15.75" x14ac:dyDescent="0.25"/>
    <row r="171" s="23" customFormat="1" ht="15.75" x14ac:dyDescent="0.25"/>
    <row r="172" s="23" customFormat="1" ht="15.75" x14ac:dyDescent="0.25"/>
    <row r="173" s="23" customFormat="1" ht="15.75" x14ac:dyDescent="0.25"/>
    <row r="174" s="23" customFormat="1" ht="15.75" x14ac:dyDescent="0.25"/>
    <row r="175" s="23" customFormat="1" ht="15.75" x14ac:dyDescent="0.25"/>
    <row r="176" s="23" customFormat="1" ht="15.75" x14ac:dyDescent="0.25"/>
    <row r="177" s="23" customFormat="1" ht="15.75" x14ac:dyDescent="0.25"/>
    <row r="178" s="23" customFormat="1" ht="15.75" x14ac:dyDescent="0.25"/>
    <row r="179" s="23" customFormat="1" ht="15.75" x14ac:dyDescent="0.25"/>
    <row r="180" s="23" customFormat="1" ht="15.75" x14ac:dyDescent="0.25"/>
    <row r="181" s="23" customFormat="1" ht="15.75" x14ac:dyDescent="0.25"/>
    <row r="182" s="23" customFormat="1" ht="15.75" x14ac:dyDescent="0.25"/>
    <row r="183" s="23" customFormat="1" ht="15.75" x14ac:dyDescent="0.25"/>
    <row r="184" s="23" customFormat="1" ht="15.75" x14ac:dyDescent="0.25"/>
    <row r="185" s="23" customFormat="1" ht="15.75" x14ac:dyDescent="0.25"/>
    <row r="186" s="23" customFormat="1" ht="15.75" x14ac:dyDescent="0.25"/>
    <row r="187" s="23" customFormat="1" ht="15.75" x14ac:dyDescent="0.25"/>
    <row r="188" s="23" customFormat="1" ht="15.75" x14ac:dyDescent="0.25"/>
    <row r="189" s="23" customFormat="1" ht="15.75" x14ac:dyDescent="0.25"/>
    <row r="190" s="23" customFormat="1" ht="15.75" x14ac:dyDescent="0.25"/>
    <row r="191" s="23" customFormat="1" ht="15.75" x14ac:dyDescent="0.25"/>
    <row r="192" s="23" customFormat="1" ht="15.75" x14ac:dyDescent="0.25"/>
    <row r="193" s="23" customFormat="1" ht="15.75" x14ac:dyDescent="0.25"/>
    <row r="194" s="23" customFormat="1" ht="15.75" x14ac:dyDescent="0.2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AF25-1770-4A83-84B0-34FCF54F33C3}">
  <sheetPr codeName="Sheet23"/>
  <dimension ref="A1:I89"/>
  <sheetViews>
    <sheetView zoomScaleNormal="100" workbookViewId="0"/>
  </sheetViews>
  <sheetFormatPr defaultColWidth="8.85546875" defaultRowHeight="15.75" x14ac:dyDescent="0.25"/>
  <cols>
    <col min="1" max="1" width="24.5703125" style="23" customWidth="1"/>
    <col min="2" max="3" width="14.5703125" style="23" customWidth="1"/>
    <col min="4" max="4" width="16.140625" style="23" customWidth="1"/>
    <col min="5" max="5" width="13.5703125" style="23" customWidth="1"/>
    <col min="6" max="6" width="14.5703125" style="23" customWidth="1"/>
    <col min="7" max="7" width="15.5703125" style="23" customWidth="1"/>
    <col min="8" max="8" width="14.85546875" style="23" customWidth="1"/>
    <col min="9" max="9" width="17.42578125" style="23" customWidth="1"/>
    <col min="10" max="12" width="8.85546875" style="23"/>
    <col min="13" max="13" width="10" style="23" customWidth="1"/>
    <col min="14" max="16384" width="8.85546875" style="23"/>
  </cols>
  <sheetData>
    <row r="1" spans="1:9" x14ac:dyDescent="0.25">
      <c r="A1" s="26" t="s">
        <v>5395</v>
      </c>
    </row>
    <row r="2" spans="1:9" x14ac:dyDescent="0.25">
      <c r="A2" s="26"/>
    </row>
    <row r="3" spans="1:9" ht="120.75" customHeight="1" x14ac:dyDescent="0.25">
      <c r="A3" s="165" t="s">
        <v>4254</v>
      </c>
      <c r="B3" s="166" t="s">
        <v>2054</v>
      </c>
      <c r="C3" s="166" t="s">
        <v>2055</v>
      </c>
      <c r="D3" s="166" t="s">
        <v>2056</v>
      </c>
      <c r="E3" s="166" t="s">
        <v>2057</v>
      </c>
      <c r="F3" s="166" t="s">
        <v>2058</v>
      </c>
      <c r="G3" s="166" t="s">
        <v>2059</v>
      </c>
      <c r="H3" s="166" t="s">
        <v>2060</v>
      </c>
      <c r="I3" s="166" t="s">
        <v>2061</v>
      </c>
    </row>
    <row r="4" spans="1:9" x14ac:dyDescent="0.25">
      <c r="A4" s="167" t="s">
        <v>4255</v>
      </c>
      <c r="B4" s="159">
        <v>32382</v>
      </c>
      <c r="C4" s="160">
        <v>445.51</v>
      </c>
      <c r="D4" s="159">
        <v>142736</v>
      </c>
      <c r="E4" s="160">
        <v>3675.9600000000005</v>
      </c>
      <c r="F4" s="159">
        <v>371826</v>
      </c>
      <c r="G4" s="160">
        <v>12612.21</v>
      </c>
      <c r="H4" s="159">
        <v>158710</v>
      </c>
      <c r="I4" s="160">
        <v>23755.83</v>
      </c>
    </row>
    <row r="5" spans="1:9" x14ac:dyDescent="0.25">
      <c r="A5" s="168" t="s">
        <v>4256</v>
      </c>
      <c r="B5" s="10">
        <v>75</v>
      </c>
      <c r="C5" s="14">
        <v>1.03</v>
      </c>
      <c r="D5" s="10">
        <v>1272</v>
      </c>
      <c r="E5" s="14">
        <v>32.76</v>
      </c>
      <c r="F5" s="10">
        <v>9805</v>
      </c>
      <c r="G5" s="14">
        <v>332.58</v>
      </c>
      <c r="H5" s="10">
        <v>7727</v>
      </c>
      <c r="I5" s="14">
        <v>1156.58</v>
      </c>
    </row>
    <row r="6" spans="1:9" x14ac:dyDescent="0.25">
      <c r="A6" s="168" t="s">
        <v>4257</v>
      </c>
      <c r="B6" s="10">
        <v>2703</v>
      </c>
      <c r="C6" s="14">
        <v>37.19</v>
      </c>
      <c r="D6" s="10">
        <v>2137</v>
      </c>
      <c r="E6" s="14">
        <v>55.040000000000006</v>
      </c>
      <c r="F6" s="10">
        <v>1841</v>
      </c>
      <c r="G6" s="14">
        <v>62.449999999999996</v>
      </c>
      <c r="H6" s="10">
        <v>410</v>
      </c>
      <c r="I6" s="14">
        <v>61.37</v>
      </c>
    </row>
    <row r="7" spans="1:9" x14ac:dyDescent="0.25">
      <c r="A7" s="168" t="s">
        <v>4258</v>
      </c>
      <c r="B7" s="10" t="s">
        <v>4259</v>
      </c>
      <c r="C7" s="10" t="s">
        <v>4260</v>
      </c>
      <c r="D7" s="10" t="s">
        <v>4261</v>
      </c>
      <c r="E7" s="10" t="s">
        <v>4262</v>
      </c>
      <c r="F7" s="10" t="s">
        <v>4263</v>
      </c>
      <c r="G7" s="10" t="s">
        <v>4264</v>
      </c>
      <c r="H7" s="10" t="s">
        <v>4265</v>
      </c>
      <c r="I7" s="10" t="s">
        <v>4266</v>
      </c>
    </row>
    <row r="8" spans="1:9" x14ac:dyDescent="0.25">
      <c r="A8" s="168" t="s">
        <v>4267</v>
      </c>
      <c r="B8" s="10" t="s">
        <v>4268</v>
      </c>
      <c r="C8" s="10" t="s">
        <v>4269</v>
      </c>
      <c r="D8" s="10" t="s">
        <v>4270</v>
      </c>
      <c r="E8" s="10" t="s">
        <v>4271</v>
      </c>
      <c r="F8" s="10" t="s">
        <v>4272</v>
      </c>
      <c r="G8" s="10" t="s">
        <v>4273</v>
      </c>
      <c r="H8" s="10" t="s">
        <v>4274</v>
      </c>
      <c r="I8" s="10" t="s">
        <v>4275</v>
      </c>
    </row>
    <row r="9" spans="1:9" x14ac:dyDescent="0.25">
      <c r="A9" s="168" t="s">
        <v>4276</v>
      </c>
      <c r="B9" s="10">
        <v>698</v>
      </c>
      <c r="C9" s="14">
        <v>9.6</v>
      </c>
      <c r="D9" s="10">
        <v>10067</v>
      </c>
      <c r="E9" s="14">
        <v>259.26</v>
      </c>
      <c r="F9" s="10">
        <v>38969</v>
      </c>
      <c r="G9" s="14">
        <v>1321.82</v>
      </c>
      <c r="H9" s="10">
        <v>26526</v>
      </c>
      <c r="I9" s="14">
        <v>3970.43</v>
      </c>
    </row>
    <row r="10" spans="1:9" x14ac:dyDescent="0.25">
      <c r="A10" s="168" t="s">
        <v>4277</v>
      </c>
      <c r="B10" s="10">
        <v>16</v>
      </c>
      <c r="C10" s="14">
        <v>0.22</v>
      </c>
      <c r="D10" s="10">
        <v>365</v>
      </c>
      <c r="E10" s="14">
        <v>9.3999999999999986</v>
      </c>
      <c r="F10" s="10">
        <v>1561</v>
      </c>
      <c r="G10" s="14">
        <v>52.95</v>
      </c>
      <c r="H10" s="10">
        <v>556</v>
      </c>
      <c r="I10" s="14">
        <v>83.22</v>
      </c>
    </row>
    <row r="11" spans="1:9" x14ac:dyDescent="0.25">
      <c r="A11" s="168" t="s">
        <v>4278</v>
      </c>
      <c r="B11" s="10">
        <v>2813</v>
      </c>
      <c r="C11" s="14">
        <v>38.699999999999996</v>
      </c>
      <c r="D11" s="10">
        <v>3273</v>
      </c>
      <c r="E11" s="14">
        <v>84.29</v>
      </c>
      <c r="F11" s="10">
        <v>1583</v>
      </c>
      <c r="G11" s="14">
        <v>53.69</v>
      </c>
      <c r="H11" s="10">
        <v>292</v>
      </c>
      <c r="I11" s="14">
        <v>43.71</v>
      </c>
    </row>
    <row r="12" spans="1:9" x14ac:dyDescent="0.25">
      <c r="A12" s="168" t="s">
        <v>4279</v>
      </c>
      <c r="B12" s="10">
        <v>907</v>
      </c>
      <c r="C12" s="14">
        <v>12.48</v>
      </c>
      <c r="D12" s="10">
        <v>5464</v>
      </c>
      <c r="E12" s="14">
        <v>140.72</v>
      </c>
      <c r="F12" s="10">
        <v>13709</v>
      </c>
      <c r="G12" s="14">
        <v>464.99999999999994</v>
      </c>
      <c r="H12" s="10">
        <v>4445</v>
      </c>
      <c r="I12" s="14">
        <v>665.33</v>
      </c>
    </row>
    <row r="13" spans="1:9" x14ac:dyDescent="0.25">
      <c r="A13" s="168" t="s">
        <v>4280</v>
      </c>
      <c r="B13" s="10">
        <v>20</v>
      </c>
      <c r="C13" s="14">
        <v>0.27999999999999997</v>
      </c>
      <c r="D13" s="10">
        <v>444</v>
      </c>
      <c r="E13" s="14">
        <v>11.43</v>
      </c>
      <c r="F13" s="10">
        <v>2339</v>
      </c>
      <c r="G13" s="14">
        <v>79.34</v>
      </c>
      <c r="H13" s="10">
        <v>1095</v>
      </c>
      <c r="I13" s="14">
        <v>163.9</v>
      </c>
    </row>
    <row r="14" spans="1:9" x14ac:dyDescent="0.25">
      <c r="A14" s="168" t="s">
        <v>4281</v>
      </c>
      <c r="B14" s="10">
        <v>4125</v>
      </c>
      <c r="C14" s="14">
        <v>56.75</v>
      </c>
      <c r="D14" s="10">
        <v>3689</v>
      </c>
      <c r="E14" s="14">
        <v>95</v>
      </c>
      <c r="F14" s="10">
        <v>9905</v>
      </c>
      <c r="G14" s="14">
        <v>335.97</v>
      </c>
      <c r="H14" s="10">
        <v>4261</v>
      </c>
      <c r="I14" s="14">
        <v>637.79</v>
      </c>
    </row>
    <row r="15" spans="1:9" x14ac:dyDescent="0.25">
      <c r="A15" s="168" t="s">
        <v>4282</v>
      </c>
      <c r="B15" s="10">
        <v>188</v>
      </c>
      <c r="C15" s="14">
        <v>2.59</v>
      </c>
      <c r="D15" s="10">
        <v>647</v>
      </c>
      <c r="E15" s="14">
        <v>16.66</v>
      </c>
      <c r="F15" s="10">
        <v>2676</v>
      </c>
      <c r="G15" s="14">
        <v>90.77</v>
      </c>
      <c r="H15" s="10">
        <v>793</v>
      </c>
      <c r="I15" s="14">
        <v>118.69999999999999</v>
      </c>
    </row>
    <row r="16" spans="1:9" x14ac:dyDescent="0.25">
      <c r="A16" s="168" t="s">
        <v>4283</v>
      </c>
      <c r="B16" s="10">
        <v>218</v>
      </c>
      <c r="C16" s="14">
        <v>3</v>
      </c>
      <c r="D16" s="10">
        <v>3115</v>
      </c>
      <c r="E16" s="14">
        <v>80.22</v>
      </c>
      <c r="F16" s="10">
        <v>20316</v>
      </c>
      <c r="G16" s="14">
        <v>689.11</v>
      </c>
      <c r="H16" s="10">
        <v>8953</v>
      </c>
      <c r="I16" s="14">
        <v>1340.09</v>
      </c>
    </row>
    <row r="17" spans="1:9" x14ac:dyDescent="0.25">
      <c r="A17" s="168" t="s">
        <v>4284</v>
      </c>
      <c r="B17" s="10">
        <v>1889</v>
      </c>
      <c r="C17" s="14">
        <v>25.99</v>
      </c>
      <c r="D17" s="10">
        <v>10687</v>
      </c>
      <c r="E17" s="14">
        <v>275.23</v>
      </c>
      <c r="F17" s="10">
        <v>22156</v>
      </c>
      <c r="G17" s="14">
        <v>751.52</v>
      </c>
      <c r="H17" s="10">
        <v>9029</v>
      </c>
      <c r="I17" s="14">
        <v>1351.47</v>
      </c>
    </row>
    <row r="18" spans="1:9" x14ac:dyDescent="0.25">
      <c r="A18" s="168" t="s">
        <v>4285</v>
      </c>
      <c r="B18" s="10">
        <v>52</v>
      </c>
      <c r="C18" s="14">
        <v>0.72</v>
      </c>
      <c r="D18" s="10">
        <v>1262</v>
      </c>
      <c r="E18" s="14">
        <v>32.5</v>
      </c>
      <c r="F18" s="10">
        <v>4772</v>
      </c>
      <c r="G18" s="14">
        <v>161.85999999999999</v>
      </c>
      <c r="H18" s="10">
        <v>2063</v>
      </c>
      <c r="I18" s="14">
        <v>308.79000000000002</v>
      </c>
    </row>
    <row r="19" spans="1:9" x14ac:dyDescent="0.25">
      <c r="A19" s="168" t="s">
        <v>4286</v>
      </c>
      <c r="B19" s="10">
        <v>2256</v>
      </c>
      <c r="C19" s="14">
        <v>31.040000000000003</v>
      </c>
      <c r="D19" s="10">
        <v>7840</v>
      </c>
      <c r="E19" s="14">
        <v>201.90999999999997</v>
      </c>
      <c r="F19" s="10">
        <v>19865</v>
      </c>
      <c r="G19" s="14">
        <v>673.81000000000006</v>
      </c>
      <c r="H19" s="10">
        <v>8117</v>
      </c>
      <c r="I19" s="14">
        <v>1214.96</v>
      </c>
    </row>
    <row r="20" spans="1:9" x14ac:dyDescent="0.25">
      <c r="A20" s="168" t="s">
        <v>4287</v>
      </c>
      <c r="B20" s="10">
        <v>314</v>
      </c>
      <c r="C20" s="14">
        <v>4.32</v>
      </c>
      <c r="D20" s="10">
        <v>3575</v>
      </c>
      <c r="E20" s="14">
        <v>92.07</v>
      </c>
      <c r="F20" s="10">
        <v>9408</v>
      </c>
      <c r="G20" s="14">
        <v>319.12</v>
      </c>
      <c r="H20" s="10">
        <v>2549</v>
      </c>
      <c r="I20" s="14">
        <v>381.54</v>
      </c>
    </row>
    <row r="21" spans="1:9" x14ac:dyDescent="0.25">
      <c r="A21" s="168" t="s">
        <v>4288</v>
      </c>
      <c r="B21" s="10" t="s">
        <v>4289</v>
      </c>
      <c r="C21" s="10" t="s">
        <v>4290</v>
      </c>
      <c r="D21" s="10" t="s">
        <v>4291</v>
      </c>
      <c r="E21" s="10" t="s">
        <v>4292</v>
      </c>
      <c r="F21" s="10" t="s">
        <v>4293</v>
      </c>
      <c r="G21" s="10" t="s">
        <v>4294</v>
      </c>
      <c r="H21" s="10" t="s">
        <v>4295</v>
      </c>
      <c r="I21" s="10" t="s">
        <v>4296</v>
      </c>
    </row>
    <row r="22" spans="1:9" x14ac:dyDescent="0.25">
      <c r="A22" s="168" t="s">
        <v>4297</v>
      </c>
      <c r="B22" s="10">
        <v>101</v>
      </c>
      <c r="C22" s="14">
        <v>1.3900000000000001</v>
      </c>
      <c r="D22" s="10">
        <v>913</v>
      </c>
      <c r="E22" s="14">
        <v>23.509999999999998</v>
      </c>
      <c r="F22" s="10">
        <v>2552</v>
      </c>
      <c r="G22" s="14">
        <v>86.56</v>
      </c>
      <c r="H22" s="10">
        <v>892</v>
      </c>
      <c r="I22" s="14">
        <v>133.51999999999998</v>
      </c>
    </row>
    <row r="23" spans="1:9" x14ac:dyDescent="0.25">
      <c r="A23" s="168" t="s">
        <v>4298</v>
      </c>
      <c r="B23" s="10" t="s">
        <v>4299</v>
      </c>
      <c r="C23" s="10" t="s">
        <v>4300</v>
      </c>
      <c r="D23" s="10" t="s">
        <v>4301</v>
      </c>
      <c r="E23" s="10" t="s">
        <v>4302</v>
      </c>
      <c r="F23" s="10" t="s">
        <v>4303</v>
      </c>
      <c r="G23" s="10" t="s">
        <v>4304</v>
      </c>
      <c r="H23" s="10" t="s">
        <v>4305</v>
      </c>
      <c r="I23" s="10" t="s">
        <v>4306</v>
      </c>
    </row>
    <row r="24" spans="1:9" x14ac:dyDescent="0.25">
      <c r="A24" s="168" t="s">
        <v>4307</v>
      </c>
      <c r="B24" s="10">
        <v>91</v>
      </c>
      <c r="C24" s="14">
        <v>1.25</v>
      </c>
      <c r="D24" s="10">
        <v>1198</v>
      </c>
      <c r="E24" s="14">
        <v>30.85</v>
      </c>
      <c r="F24" s="10">
        <v>3906</v>
      </c>
      <c r="G24" s="14">
        <v>132.49</v>
      </c>
      <c r="H24" s="10">
        <v>2219</v>
      </c>
      <c r="I24" s="14">
        <v>332.14</v>
      </c>
    </row>
    <row r="25" spans="1:9" x14ac:dyDescent="0.25">
      <c r="A25" s="168" t="s">
        <v>4308</v>
      </c>
      <c r="B25" s="10" t="s">
        <v>4309</v>
      </c>
      <c r="C25" s="10" t="s">
        <v>4310</v>
      </c>
      <c r="D25" s="10" t="s">
        <v>4311</v>
      </c>
      <c r="E25" s="10" t="s">
        <v>4312</v>
      </c>
      <c r="F25" s="10" t="s">
        <v>4313</v>
      </c>
      <c r="G25" s="10" t="s">
        <v>4314</v>
      </c>
      <c r="H25" s="10" t="s">
        <v>4315</v>
      </c>
      <c r="I25" s="10" t="s">
        <v>4316</v>
      </c>
    </row>
    <row r="26" spans="1:9" x14ac:dyDescent="0.25">
      <c r="A26" s="168" t="s">
        <v>4317</v>
      </c>
      <c r="B26" s="10">
        <v>5340</v>
      </c>
      <c r="C26" s="14">
        <v>73.47</v>
      </c>
      <c r="D26" s="10">
        <v>21860</v>
      </c>
      <c r="E26" s="14">
        <v>562.96999999999991</v>
      </c>
      <c r="F26" s="10">
        <v>19816</v>
      </c>
      <c r="G26" s="14">
        <v>672.15</v>
      </c>
      <c r="H26" s="10">
        <v>3421</v>
      </c>
      <c r="I26" s="14">
        <v>512.06000000000006</v>
      </c>
    </row>
    <row r="27" spans="1:9" x14ac:dyDescent="0.25">
      <c r="A27" s="168" t="s">
        <v>4318</v>
      </c>
      <c r="B27" s="10" t="s">
        <v>4319</v>
      </c>
      <c r="C27" s="10" t="s">
        <v>4320</v>
      </c>
      <c r="D27" s="10" t="s">
        <v>4321</v>
      </c>
      <c r="E27" s="10" t="s">
        <v>4322</v>
      </c>
      <c r="F27" s="10" t="s">
        <v>4323</v>
      </c>
      <c r="G27" s="10" t="s">
        <v>4324</v>
      </c>
      <c r="H27" s="10" t="s">
        <v>4325</v>
      </c>
      <c r="I27" s="10" t="s">
        <v>4326</v>
      </c>
    </row>
    <row r="28" spans="1:9" x14ac:dyDescent="0.25">
      <c r="B28" s="169"/>
      <c r="C28" s="169"/>
      <c r="D28" s="169"/>
      <c r="E28" s="169"/>
      <c r="F28" s="169"/>
      <c r="G28" s="169"/>
      <c r="H28" s="169"/>
      <c r="I28" s="169"/>
    </row>
    <row r="29" spans="1:9" s="170" customFormat="1" ht="89.25" customHeight="1" x14ac:dyDescent="0.25">
      <c r="A29" s="165" t="s">
        <v>4327</v>
      </c>
      <c r="B29" s="166" t="s">
        <v>2062</v>
      </c>
      <c r="C29" s="166" t="s">
        <v>2063</v>
      </c>
      <c r="D29" s="166" t="s">
        <v>2064</v>
      </c>
      <c r="E29" s="166" t="s">
        <v>2065</v>
      </c>
      <c r="F29" s="166" t="s">
        <v>2066</v>
      </c>
      <c r="G29" s="166" t="s">
        <v>2067</v>
      </c>
      <c r="H29" s="166" t="s">
        <v>2068</v>
      </c>
      <c r="I29" s="166" t="s">
        <v>2069</v>
      </c>
    </row>
    <row r="30" spans="1:9" x14ac:dyDescent="0.25">
      <c r="A30" s="167" t="s">
        <v>4328</v>
      </c>
      <c r="B30" s="159">
        <v>14396</v>
      </c>
      <c r="C30" s="160">
        <v>387.5</v>
      </c>
      <c r="D30" s="159">
        <v>49463</v>
      </c>
      <c r="E30" s="160">
        <v>2595.15</v>
      </c>
      <c r="F30" s="159">
        <v>178591</v>
      </c>
      <c r="G30" s="160">
        <v>12704.52</v>
      </c>
      <c r="H30" s="159">
        <v>81275</v>
      </c>
      <c r="I30" s="160">
        <v>30150.37</v>
      </c>
    </row>
    <row r="31" spans="1:9" x14ac:dyDescent="0.25">
      <c r="A31" s="168" t="s">
        <v>4329</v>
      </c>
      <c r="B31" s="10">
        <v>43</v>
      </c>
      <c r="C31" s="14">
        <v>1.1600000000000001</v>
      </c>
      <c r="D31" s="10">
        <v>952</v>
      </c>
      <c r="E31" s="14">
        <v>49.95</v>
      </c>
      <c r="F31" s="10">
        <v>7699</v>
      </c>
      <c r="G31" s="14">
        <v>547.68999999999994</v>
      </c>
      <c r="H31" s="10">
        <v>5809</v>
      </c>
      <c r="I31" s="14">
        <v>2154.9499999999998</v>
      </c>
    </row>
    <row r="32" spans="1:9" x14ac:dyDescent="0.25">
      <c r="A32" s="168" t="s">
        <v>4330</v>
      </c>
      <c r="B32" s="10">
        <v>1505</v>
      </c>
      <c r="C32" s="14">
        <v>40.51</v>
      </c>
      <c r="D32" s="10">
        <v>1141</v>
      </c>
      <c r="E32" s="14">
        <v>59.86</v>
      </c>
      <c r="F32" s="10">
        <v>961</v>
      </c>
      <c r="G32" s="14">
        <v>68.36</v>
      </c>
      <c r="H32" s="10">
        <v>180</v>
      </c>
      <c r="I32" s="14">
        <v>66.77</v>
      </c>
    </row>
    <row r="33" spans="1:9" x14ac:dyDescent="0.25">
      <c r="A33" s="168" t="s">
        <v>4331</v>
      </c>
      <c r="B33" s="10" t="s">
        <v>4332</v>
      </c>
      <c r="C33" s="10" t="s">
        <v>4333</v>
      </c>
      <c r="D33" s="10" t="s">
        <v>4334</v>
      </c>
      <c r="E33" s="10" t="s">
        <v>4335</v>
      </c>
      <c r="F33" s="10" t="s">
        <v>4336</v>
      </c>
      <c r="G33" s="10" t="s">
        <v>4337</v>
      </c>
      <c r="H33" s="10" t="s">
        <v>4338</v>
      </c>
      <c r="I33" s="10" t="s">
        <v>4339</v>
      </c>
    </row>
    <row r="34" spans="1:9" x14ac:dyDescent="0.25">
      <c r="A34" s="168" t="s">
        <v>4340</v>
      </c>
      <c r="B34" s="10" t="s">
        <v>4341</v>
      </c>
      <c r="C34" s="10" t="s">
        <v>4342</v>
      </c>
      <c r="D34" s="10" t="s">
        <v>4343</v>
      </c>
      <c r="E34" s="10" t="s">
        <v>4344</v>
      </c>
      <c r="F34" s="10" t="s">
        <v>4345</v>
      </c>
      <c r="G34" s="10" t="s">
        <v>4346</v>
      </c>
      <c r="H34" s="10" t="s">
        <v>4347</v>
      </c>
      <c r="I34" s="10" t="s">
        <v>4348</v>
      </c>
    </row>
    <row r="35" spans="1:9" x14ac:dyDescent="0.25">
      <c r="A35" s="168" t="s">
        <v>4349</v>
      </c>
      <c r="B35" s="10">
        <v>365</v>
      </c>
      <c r="C35" s="14">
        <v>9.82</v>
      </c>
      <c r="D35" s="10">
        <v>5451</v>
      </c>
      <c r="E35" s="14">
        <v>285.99</v>
      </c>
      <c r="F35" s="10">
        <v>22064</v>
      </c>
      <c r="G35" s="14">
        <v>1569.58</v>
      </c>
      <c r="H35" s="10">
        <v>12775</v>
      </c>
      <c r="I35" s="14">
        <v>4739.1099999999997</v>
      </c>
    </row>
    <row r="36" spans="1:9" x14ac:dyDescent="0.25">
      <c r="A36" s="168" t="s">
        <v>4350</v>
      </c>
      <c r="B36" s="10" t="s">
        <v>4351</v>
      </c>
      <c r="C36" s="14" t="s">
        <v>4352</v>
      </c>
      <c r="D36" s="10" t="s">
        <v>2070</v>
      </c>
      <c r="E36" s="14">
        <v>15.22</v>
      </c>
      <c r="F36" s="10">
        <v>1194</v>
      </c>
      <c r="G36" s="14">
        <v>84.94</v>
      </c>
      <c r="H36" s="10">
        <v>373</v>
      </c>
      <c r="I36" s="14">
        <v>138.37</v>
      </c>
    </row>
    <row r="37" spans="1:9" x14ac:dyDescent="0.25">
      <c r="A37" s="168" t="s">
        <v>4353</v>
      </c>
      <c r="B37" s="10">
        <v>1446</v>
      </c>
      <c r="C37" s="14">
        <v>38.919999999999995</v>
      </c>
      <c r="D37" s="10">
        <v>1705</v>
      </c>
      <c r="E37" s="14">
        <v>89.46</v>
      </c>
      <c r="F37" s="10">
        <v>887</v>
      </c>
      <c r="G37" s="14">
        <v>63.100000000000009</v>
      </c>
      <c r="H37" s="10">
        <v>146</v>
      </c>
      <c r="I37" s="14">
        <v>54.160000000000004</v>
      </c>
    </row>
    <row r="38" spans="1:9" x14ac:dyDescent="0.25">
      <c r="A38" s="168" t="s">
        <v>4354</v>
      </c>
      <c r="B38" s="10">
        <v>456</v>
      </c>
      <c r="C38" s="14">
        <v>12.27</v>
      </c>
      <c r="D38" s="10">
        <v>3544</v>
      </c>
      <c r="E38" s="14">
        <v>185.94</v>
      </c>
      <c r="F38" s="10">
        <v>8729</v>
      </c>
      <c r="G38" s="14">
        <v>620.96</v>
      </c>
      <c r="H38" s="10">
        <v>2541</v>
      </c>
      <c r="I38" s="14">
        <v>942.63</v>
      </c>
    </row>
    <row r="39" spans="1:9" x14ac:dyDescent="0.25">
      <c r="A39" s="168" t="s">
        <v>4355</v>
      </c>
      <c r="B39" s="10">
        <v>9</v>
      </c>
      <c r="C39" s="14">
        <v>0.24</v>
      </c>
      <c r="D39" s="10">
        <v>349</v>
      </c>
      <c r="E39" s="14">
        <v>18.310000000000002</v>
      </c>
      <c r="F39" s="10">
        <v>1995</v>
      </c>
      <c r="G39" s="14">
        <v>141.92000000000002</v>
      </c>
      <c r="H39" s="10">
        <v>927</v>
      </c>
      <c r="I39" s="14">
        <v>343.89</v>
      </c>
    </row>
    <row r="40" spans="1:9" x14ac:dyDescent="0.25">
      <c r="A40" s="168" t="s">
        <v>4356</v>
      </c>
      <c r="B40" s="10">
        <v>2323</v>
      </c>
      <c r="C40" s="14">
        <v>62.529999999999994</v>
      </c>
      <c r="D40" s="10">
        <v>2119</v>
      </c>
      <c r="E40" s="14">
        <v>111.18</v>
      </c>
      <c r="F40" s="10">
        <v>6017</v>
      </c>
      <c r="G40" s="14">
        <v>428.03</v>
      </c>
      <c r="H40" s="10">
        <v>2224</v>
      </c>
      <c r="I40" s="14">
        <v>825.03000000000009</v>
      </c>
    </row>
    <row r="41" spans="1:9" x14ac:dyDescent="0.25">
      <c r="A41" s="168" t="s">
        <v>4357</v>
      </c>
      <c r="B41" s="10">
        <v>115</v>
      </c>
      <c r="C41" s="14">
        <v>3.1</v>
      </c>
      <c r="D41" s="10">
        <v>449</v>
      </c>
      <c r="E41" s="14">
        <v>23.560000000000002</v>
      </c>
      <c r="F41" s="10">
        <v>2034</v>
      </c>
      <c r="G41" s="14">
        <v>144.69</v>
      </c>
      <c r="H41" s="10">
        <v>503</v>
      </c>
      <c r="I41" s="14">
        <v>186.6</v>
      </c>
    </row>
    <row r="42" spans="1:9" x14ac:dyDescent="0.25">
      <c r="A42" s="168" t="s">
        <v>4358</v>
      </c>
      <c r="B42" s="10">
        <v>94</v>
      </c>
      <c r="C42" s="14">
        <v>2.5299999999999998</v>
      </c>
      <c r="D42" s="10">
        <v>1245</v>
      </c>
      <c r="E42" s="14">
        <v>65.320000000000007</v>
      </c>
      <c r="F42" s="10">
        <v>8712</v>
      </c>
      <c r="G42" s="14">
        <v>619.75</v>
      </c>
      <c r="H42" s="10">
        <v>4109</v>
      </c>
      <c r="I42" s="14">
        <v>1524.3</v>
      </c>
    </row>
    <row r="43" spans="1:9" x14ac:dyDescent="0.25">
      <c r="A43" s="168" t="s">
        <v>4359</v>
      </c>
      <c r="B43" s="10">
        <v>639</v>
      </c>
      <c r="C43" s="14">
        <v>17.2</v>
      </c>
      <c r="D43" s="10">
        <v>4488</v>
      </c>
      <c r="E43" s="14">
        <v>235.47</v>
      </c>
      <c r="F43" s="10">
        <v>11747</v>
      </c>
      <c r="G43" s="14">
        <v>835.65</v>
      </c>
      <c r="H43" s="10">
        <v>4925</v>
      </c>
      <c r="I43" s="14">
        <v>1827.01</v>
      </c>
    </row>
    <row r="44" spans="1:9" x14ac:dyDescent="0.25">
      <c r="A44" s="168" t="s">
        <v>4360</v>
      </c>
      <c r="B44" s="10">
        <v>27</v>
      </c>
      <c r="C44" s="14">
        <v>0.73000000000000009</v>
      </c>
      <c r="D44" s="10">
        <v>692</v>
      </c>
      <c r="E44" s="14">
        <v>36.31</v>
      </c>
      <c r="F44" s="10">
        <v>2637</v>
      </c>
      <c r="G44" s="14">
        <v>187.59</v>
      </c>
      <c r="H44" s="10">
        <v>1040</v>
      </c>
      <c r="I44" s="14">
        <v>385.81</v>
      </c>
    </row>
    <row r="45" spans="1:9" x14ac:dyDescent="0.25">
      <c r="A45" s="168" t="s">
        <v>4361</v>
      </c>
      <c r="B45" s="10">
        <v>1367</v>
      </c>
      <c r="C45" s="14">
        <v>36.799999999999997</v>
      </c>
      <c r="D45" s="10">
        <v>4399</v>
      </c>
      <c r="E45" s="14">
        <v>230.8</v>
      </c>
      <c r="F45" s="10">
        <v>10755</v>
      </c>
      <c r="G45" s="14">
        <v>765.08</v>
      </c>
      <c r="H45" s="10">
        <v>3845</v>
      </c>
      <c r="I45" s="14">
        <v>1426.3700000000001</v>
      </c>
    </row>
    <row r="46" spans="1:9" x14ac:dyDescent="0.25">
      <c r="A46" s="168" t="s">
        <v>4362</v>
      </c>
      <c r="B46" s="10">
        <v>179</v>
      </c>
      <c r="C46" s="14">
        <v>4.82</v>
      </c>
      <c r="D46" s="10">
        <v>2490</v>
      </c>
      <c r="E46" s="14">
        <v>130.64000000000001</v>
      </c>
      <c r="F46" s="10">
        <v>6775</v>
      </c>
      <c r="G46" s="14">
        <v>481.96000000000004</v>
      </c>
      <c r="H46" s="10">
        <v>1449</v>
      </c>
      <c r="I46" s="14">
        <v>537.53000000000009</v>
      </c>
    </row>
    <row r="47" spans="1:9" x14ac:dyDescent="0.25">
      <c r="A47" s="168" t="s">
        <v>4363</v>
      </c>
      <c r="B47" s="10" t="s">
        <v>4364</v>
      </c>
      <c r="C47" s="10" t="s">
        <v>4365</v>
      </c>
      <c r="D47" s="10" t="s">
        <v>4366</v>
      </c>
      <c r="E47" s="10" t="s">
        <v>4367</v>
      </c>
      <c r="F47" s="10" t="s">
        <v>4368</v>
      </c>
      <c r="G47" s="10" t="s">
        <v>4369</v>
      </c>
      <c r="H47" s="10" t="s">
        <v>4370</v>
      </c>
      <c r="I47" s="10" t="s">
        <v>4371</v>
      </c>
    </row>
    <row r="48" spans="1:9" x14ac:dyDescent="0.25">
      <c r="A48" s="168" t="s">
        <v>4372</v>
      </c>
      <c r="B48" s="10">
        <v>40</v>
      </c>
      <c r="C48" s="14">
        <v>1.08</v>
      </c>
      <c r="D48" s="10">
        <v>458</v>
      </c>
      <c r="E48" s="14">
        <v>24.03</v>
      </c>
      <c r="F48" s="10">
        <v>1329</v>
      </c>
      <c r="G48" s="14">
        <v>94.54</v>
      </c>
      <c r="H48" s="10">
        <v>422</v>
      </c>
      <c r="I48" s="14">
        <v>156.55000000000001</v>
      </c>
    </row>
    <row r="49" spans="1:9" x14ac:dyDescent="0.25">
      <c r="A49" s="168" t="s">
        <v>4373</v>
      </c>
      <c r="B49" s="10">
        <v>11</v>
      </c>
      <c r="C49" s="14">
        <v>0.3</v>
      </c>
      <c r="D49" s="10">
        <v>6343</v>
      </c>
      <c r="E49" s="14">
        <v>332.79</v>
      </c>
      <c r="F49" s="10">
        <v>80116</v>
      </c>
      <c r="G49" s="14">
        <v>5699.2599999999993</v>
      </c>
      <c r="H49" s="10">
        <v>42319</v>
      </c>
      <c r="I49" s="14">
        <v>15698.970000000001</v>
      </c>
    </row>
    <row r="50" spans="1:9" x14ac:dyDescent="0.25">
      <c r="A50" s="168" t="s">
        <v>4374</v>
      </c>
      <c r="B50" s="10">
        <v>38</v>
      </c>
      <c r="C50" s="14">
        <v>1.02</v>
      </c>
      <c r="D50" s="10">
        <v>677</v>
      </c>
      <c r="E50" s="14">
        <v>35.520000000000003</v>
      </c>
      <c r="F50" s="10">
        <v>2434</v>
      </c>
      <c r="G50" s="14">
        <v>173.15</v>
      </c>
      <c r="H50" s="10">
        <v>1300</v>
      </c>
      <c r="I50" s="14">
        <v>482.26</v>
      </c>
    </row>
    <row r="51" spans="1:9" x14ac:dyDescent="0.25">
      <c r="A51" s="168" t="s">
        <v>4375</v>
      </c>
      <c r="B51" s="10">
        <v>2771</v>
      </c>
      <c r="C51" s="14">
        <v>74.59</v>
      </c>
      <c r="D51" s="10">
        <v>4894</v>
      </c>
      <c r="E51" s="14">
        <v>256.77</v>
      </c>
      <c r="F51" s="10">
        <v>1594</v>
      </c>
      <c r="G51" s="14">
        <v>113.39</v>
      </c>
      <c r="H51" s="10">
        <v>95</v>
      </c>
      <c r="I51" s="14">
        <v>35.24</v>
      </c>
    </row>
    <row r="52" spans="1:9" x14ac:dyDescent="0.25">
      <c r="A52" s="168" t="s">
        <v>4376</v>
      </c>
      <c r="B52" s="10">
        <v>1066</v>
      </c>
      <c r="C52" s="14">
        <v>28.689999999999998</v>
      </c>
      <c r="D52" s="10">
        <v>4341</v>
      </c>
      <c r="E52" s="14">
        <v>227.76</v>
      </c>
      <c r="F52" s="10">
        <v>4729</v>
      </c>
      <c r="G52" s="14">
        <v>336.41</v>
      </c>
      <c r="H52" s="10">
        <v>821</v>
      </c>
      <c r="I52" s="14">
        <v>304.56</v>
      </c>
    </row>
    <row r="53" spans="1:9" x14ac:dyDescent="0.25">
      <c r="A53" s="168" t="s">
        <v>4377</v>
      </c>
      <c r="B53" s="10" t="s">
        <v>4378</v>
      </c>
      <c r="C53" s="10" t="s">
        <v>4379</v>
      </c>
      <c r="D53" s="10" t="s">
        <v>4380</v>
      </c>
      <c r="E53" s="10" t="s">
        <v>4381</v>
      </c>
      <c r="F53" s="10" t="s">
        <v>4382</v>
      </c>
      <c r="G53" s="10" t="s">
        <v>4383</v>
      </c>
      <c r="H53" s="10" t="s">
        <v>4384</v>
      </c>
      <c r="I53" s="10" t="s">
        <v>4385</v>
      </c>
    </row>
    <row r="55" spans="1:9" ht="87" customHeight="1" x14ac:dyDescent="0.25">
      <c r="A55" s="171" t="s">
        <v>4386</v>
      </c>
      <c r="B55" s="166" t="s">
        <v>2071</v>
      </c>
      <c r="C55" s="166" t="s">
        <v>2072</v>
      </c>
      <c r="D55" s="166" t="s">
        <v>2073</v>
      </c>
      <c r="E55" s="166" t="s">
        <v>2074</v>
      </c>
      <c r="F55" s="166" t="s">
        <v>2075</v>
      </c>
      <c r="G55" s="166" t="s">
        <v>2076</v>
      </c>
      <c r="H55" s="166" t="s">
        <v>2077</v>
      </c>
      <c r="I55" s="166" t="s">
        <v>2078</v>
      </c>
    </row>
    <row r="56" spans="1:9" x14ac:dyDescent="0.25">
      <c r="A56" s="167" t="s">
        <v>4387</v>
      </c>
      <c r="B56" s="159">
        <v>17986</v>
      </c>
      <c r="C56" s="160">
        <v>506.16</v>
      </c>
      <c r="D56" s="159">
        <v>93273</v>
      </c>
      <c r="E56" s="160">
        <v>4717.96</v>
      </c>
      <c r="F56" s="159">
        <v>193235</v>
      </c>
      <c r="G56" s="160">
        <v>12528.08</v>
      </c>
      <c r="H56" s="159">
        <v>77435</v>
      </c>
      <c r="I56" s="160">
        <v>19430.5</v>
      </c>
    </row>
    <row r="57" spans="1:9" x14ac:dyDescent="0.25">
      <c r="A57" s="168" t="s">
        <v>4388</v>
      </c>
      <c r="B57" s="10">
        <v>32</v>
      </c>
      <c r="C57" s="14">
        <v>0.9</v>
      </c>
      <c r="D57" s="10">
        <v>320</v>
      </c>
      <c r="E57" s="14">
        <v>16.190000000000001</v>
      </c>
      <c r="F57" s="10">
        <v>2106</v>
      </c>
      <c r="G57" s="14">
        <v>136.54</v>
      </c>
      <c r="H57" s="10">
        <v>1918</v>
      </c>
      <c r="I57" s="14">
        <v>481.28</v>
      </c>
    </row>
    <row r="58" spans="1:9" x14ac:dyDescent="0.25">
      <c r="A58" s="168" t="s">
        <v>4389</v>
      </c>
      <c r="B58" s="10">
        <v>1198</v>
      </c>
      <c r="C58" s="14">
        <v>33.71</v>
      </c>
      <c r="D58" s="10">
        <v>996</v>
      </c>
      <c r="E58" s="14">
        <v>50.38</v>
      </c>
      <c r="F58" s="10">
        <v>880</v>
      </c>
      <c r="G58" s="14">
        <v>57.050000000000004</v>
      </c>
      <c r="H58" s="10">
        <v>230</v>
      </c>
      <c r="I58" s="14">
        <v>57.71</v>
      </c>
    </row>
    <row r="59" spans="1:9" x14ac:dyDescent="0.25">
      <c r="A59" s="168" t="s">
        <v>4390</v>
      </c>
      <c r="B59" s="10">
        <v>2011</v>
      </c>
      <c r="C59" s="14">
        <v>56.59</v>
      </c>
      <c r="D59" s="10">
        <v>34447</v>
      </c>
      <c r="E59" s="14">
        <v>1742.41</v>
      </c>
      <c r="F59" s="10">
        <v>81738</v>
      </c>
      <c r="G59" s="14">
        <v>5299.3499999999995</v>
      </c>
      <c r="H59" s="10">
        <v>30556</v>
      </c>
      <c r="I59" s="14">
        <v>7667.3099999999995</v>
      </c>
    </row>
    <row r="60" spans="1:9" x14ac:dyDescent="0.25">
      <c r="A60" s="168" t="s">
        <v>4391</v>
      </c>
      <c r="B60" s="10">
        <v>981</v>
      </c>
      <c r="C60" s="14">
        <v>27.61</v>
      </c>
      <c r="D60" s="10">
        <v>4864</v>
      </c>
      <c r="E60" s="14">
        <v>246.03</v>
      </c>
      <c r="F60" s="10">
        <v>3884</v>
      </c>
      <c r="G60" s="14">
        <v>251.81</v>
      </c>
      <c r="H60" s="10">
        <v>729</v>
      </c>
      <c r="I60" s="14">
        <v>182.93</v>
      </c>
    </row>
    <row r="61" spans="1:9" x14ac:dyDescent="0.25">
      <c r="A61" s="168" t="s">
        <v>4392</v>
      </c>
      <c r="B61" s="10">
        <v>333</v>
      </c>
      <c r="C61" s="14">
        <v>9.3699999999999992</v>
      </c>
      <c r="D61" s="10">
        <v>4616</v>
      </c>
      <c r="E61" s="14">
        <v>233.49</v>
      </c>
      <c r="F61" s="10">
        <v>16905</v>
      </c>
      <c r="G61" s="14">
        <v>1096.01</v>
      </c>
      <c r="H61" s="10">
        <v>13751</v>
      </c>
      <c r="I61" s="14">
        <v>3450.49</v>
      </c>
    </row>
    <row r="62" spans="1:9" x14ac:dyDescent="0.25">
      <c r="A62" s="168" t="s">
        <v>4393</v>
      </c>
      <c r="B62" s="10" t="s">
        <v>4394</v>
      </c>
      <c r="C62" s="14" t="s">
        <v>4395</v>
      </c>
      <c r="D62" s="10" t="s">
        <v>4396</v>
      </c>
      <c r="E62" s="14">
        <v>3.79</v>
      </c>
      <c r="F62" s="10">
        <v>367</v>
      </c>
      <c r="G62" s="14">
        <v>23.79</v>
      </c>
      <c r="H62" s="10">
        <v>183</v>
      </c>
      <c r="I62" s="14">
        <v>45.92</v>
      </c>
    </row>
    <row r="63" spans="1:9" x14ac:dyDescent="0.25">
      <c r="A63" s="168" t="s">
        <v>4397</v>
      </c>
      <c r="B63" s="10">
        <v>1367</v>
      </c>
      <c r="C63" s="14">
        <v>38.470000000000006</v>
      </c>
      <c r="D63" s="10">
        <v>1568</v>
      </c>
      <c r="E63" s="14">
        <v>79.31</v>
      </c>
      <c r="F63" s="10">
        <v>696</v>
      </c>
      <c r="G63" s="14">
        <v>45.120000000000005</v>
      </c>
      <c r="H63" s="10">
        <v>146</v>
      </c>
      <c r="I63" s="14">
        <v>36.64</v>
      </c>
    </row>
    <row r="64" spans="1:9" x14ac:dyDescent="0.25">
      <c r="A64" s="168" t="s">
        <v>4398</v>
      </c>
      <c r="B64" s="10">
        <v>451</v>
      </c>
      <c r="C64" s="14">
        <v>12.69</v>
      </c>
      <c r="D64" s="10">
        <v>1920</v>
      </c>
      <c r="E64" s="14">
        <v>97.11999999999999</v>
      </c>
      <c r="F64" s="10">
        <v>4980</v>
      </c>
      <c r="G64" s="14">
        <v>322.87</v>
      </c>
      <c r="H64" s="10">
        <v>1904</v>
      </c>
      <c r="I64" s="14">
        <v>477.76</v>
      </c>
    </row>
    <row r="65" spans="1:9" x14ac:dyDescent="0.25">
      <c r="A65" s="168" t="s">
        <v>4399</v>
      </c>
      <c r="B65" s="10">
        <v>11</v>
      </c>
      <c r="C65" s="14">
        <v>0.31</v>
      </c>
      <c r="D65" s="10">
        <v>95</v>
      </c>
      <c r="E65" s="14">
        <v>4.8099999999999996</v>
      </c>
      <c r="F65" s="10">
        <v>344</v>
      </c>
      <c r="G65" s="14">
        <v>22.3</v>
      </c>
      <c r="H65" s="10">
        <v>168</v>
      </c>
      <c r="I65" s="14">
        <v>42.160000000000004</v>
      </c>
    </row>
    <row r="66" spans="1:9" x14ac:dyDescent="0.25">
      <c r="A66" s="168" t="s">
        <v>4400</v>
      </c>
      <c r="B66" s="10">
        <v>1802</v>
      </c>
      <c r="C66" s="14">
        <v>50.71</v>
      </c>
      <c r="D66" s="10">
        <v>1570</v>
      </c>
      <c r="E66" s="14">
        <v>79.41</v>
      </c>
      <c r="F66" s="10">
        <v>3888</v>
      </c>
      <c r="G66" s="14">
        <v>252.07</v>
      </c>
      <c r="H66" s="10">
        <v>2037</v>
      </c>
      <c r="I66" s="14">
        <v>511.14000000000004</v>
      </c>
    </row>
    <row r="67" spans="1:9" x14ac:dyDescent="0.25">
      <c r="A67" s="168" t="s">
        <v>4401</v>
      </c>
      <c r="B67" s="10">
        <v>73</v>
      </c>
      <c r="C67" s="14">
        <v>2.0499999999999998</v>
      </c>
      <c r="D67" s="10">
        <v>198</v>
      </c>
      <c r="E67" s="14">
        <v>10.02</v>
      </c>
      <c r="F67" s="10">
        <v>642</v>
      </c>
      <c r="G67" s="14">
        <v>41.62</v>
      </c>
      <c r="H67" s="10">
        <v>290</v>
      </c>
      <c r="I67" s="14">
        <v>72.77</v>
      </c>
    </row>
    <row r="68" spans="1:9" x14ac:dyDescent="0.25">
      <c r="A68" s="168" t="s">
        <v>4402</v>
      </c>
      <c r="B68" s="10">
        <v>124</v>
      </c>
      <c r="C68" s="14">
        <v>3.49</v>
      </c>
      <c r="D68" s="10">
        <v>1870</v>
      </c>
      <c r="E68" s="14">
        <v>94.589999999999989</v>
      </c>
      <c r="F68" s="10">
        <v>11604</v>
      </c>
      <c r="G68" s="14">
        <v>752.33</v>
      </c>
      <c r="H68" s="10">
        <v>4844</v>
      </c>
      <c r="I68" s="14">
        <v>1215.49</v>
      </c>
    </row>
    <row r="69" spans="1:9" x14ac:dyDescent="0.25">
      <c r="A69" s="168" t="s">
        <v>4403</v>
      </c>
      <c r="B69" s="10">
        <v>1250</v>
      </c>
      <c r="C69" s="14">
        <v>35.18</v>
      </c>
      <c r="D69" s="10">
        <v>6199</v>
      </c>
      <c r="E69" s="14">
        <v>313.56</v>
      </c>
      <c r="F69" s="10">
        <v>10409</v>
      </c>
      <c r="G69" s="14">
        <v>674.85</v>
      </c>
      <c r="H69" s="10">
        <v>4104</v>
      </c>
      <c r="I69" s="14">
        <v>1029.8</v>
      </c>
    </row>
    <row r="70" spans="1:9" x14ac:dyDescent="0.25">
      <c r="A70" s="168" t="s">
        <v>4404</v>
      </c>
      <c r="B70" s="10">
        <v>25</v>
      </c>
      <c r="C70" s="14">
        <v>0.7</v>
      </c>
      <c r="D70" s="10">
        <v>570</v>
      </c>
      <c r="E70" s="14">
        <v>28.830000000000002</v>
      </c>
      <c r="F70" s="10">
        <v>2135</v>
      </c>
      <c r="G70" s="14">
        <v>138.41999999999999</v>
      </c>
      <c r="H70" s="10">
        <v>1023</v>
      </c>
      <c r="I70" s="14">
        <v>256.7</v>
      </c>
    </row>
    <row r="71" spans="1:9" x14ac:dyDescent="0.25">
      <c r="A71" s="168" t="s">
        <v>4405</v>
      </c>
      <c r="B71" s="10">
        <v>889</v>
      </c>
      <c r="C71" s="14">
        <v>25.02</v>
      </c>
      <c r="D71" s="10">
        <v>3441</v>
      </c>
      <c r="E71" s="14">
        <v>174.05</v>
      </c>
      <c r="F71" s="10">
        <v>9110</v>
      </c>
      <c r="G71" s="14">
        <v>590.63</v>
      </c>
      <c r="H71" s="10">
        <v>4272</v>
      </c>
      <c r="I71" s="14">
        <v>1071.96</v>
      </c>
    </row>
    <row r="72" spans="1:9" x14ac:dyDescent="0.25">
      <c r="A72" s="168" t="s">
        <v>4406</v>
      </c>
      <c r="B72" s="10">
        <v>135</v>
      </c>
      <c r="C72" s="14">
        <v>3.8000000000000003</v>
      </c>
      <c r="D72" s="10">
        <v>1085</v>
      </c>
      <c r="E72" s="14">
        <v>54.88</v>
      </c>
      <c r="F72" s="10">
        <v>2633</v>
      </c>
      <c r="G72" s="14">
        <v>170.71</v>
      </c>
      <c r="H72" s="10">
        <v>1100</v>
      </c>
      <c r="I72" s="14">
        <v>276.02</v>
      </c>
    </row>
    <row r="73" spans="1:9" x14ac:dyDescent="0.25">
      <c r="A73" s="168" t="s">
        <v>4407</v>
      </c>
      <c r="B73" s="10">
        <v>710</v>
      </c>
      <c r="C73" s="14">
        <v>19.98</v>
      </c>
      <c r="D73" s="10">
        <v>3214</v>
      </c>
      <c r="E73" s="14">
        <v>162.57000000000002</v>
      </c>
      <c r="F73" s="10">
        <v>5337</v>
      </c>
      <c r="G73" s="14">
        <v>346.02</v>
      </c>
      <c r="H73" s="10">
        <v>1533</v>
      </c>
      <c r="I73" s="14">
        <v>384.67</v>
      </c>
    </row>
    <row r="74" spans="1:9" x14ac:dyDescent="0.25">
      <c r="A74" s="168" t="s">
        <v>4408</v>
      </c>
      <c r="B74" s="10">
        <v>61</v>
      </c>
      <c r="C74" s="14">
        <v>1.7200000000000002</v>
      </c>
      <c r="D74" s="10">
        <v>455</v>
      </c>
      <c r="E74" s="14">
        <v>23.01</v>
      </c>
      <c r="F74" s="10">
        <v>1223</v>
      </c>
      <c r="G74" s="14">
        <v>79.290000000000006</v>
      </c>
      <c r="H74" s="10">
        <v>470</v>
      </c>
      <c r="I74" s="14">
        <v>117.94</v>
      </c>
    </row>
    <row r="75" spans="1:9" x14ac:dyDescent="0.25">
      <c r="A75" s="168" t="s">
        <v>4409</v>
      </c>
      <c r="B75" s="10" t="s">
        <v>4410</v>
      </c>
      <c r="C75" s="10" t="s">
        <v>4411</v>
      </c>
      <c r="D75" s="10" t="s">
        <v>4412</v>
      </c>
      <c r="E75" s="10" t="s">
        <v>4413</v>
      </c>
      <c r="F75" s="10" t="s">
        <v>4414</v>
      </c>
      <c r="G75" s="10" t="s">
        <v>4415</v>
      </c>
      <c r="H75" s="10" t="s">
        <v>4416</v>
      </c>
      <c r="I75" s="10" t="s">
        <v>4417</v>
      </c>
    </row>
    <row r="76" spans="1:9" x14ac:dyDescent="0.25">
      <c r="A76" s="168" t="s">
        <v>4418</v>
      </c>
      <c r="B76" s="10">
        <v>53</v>
      </c>
      <c r="C76" s="14">
        <v>1.49</v>
      </c>
      <c r="D76" s="10">
        <v>521</v>
      </c>
      <c r="E76" s="14">
        <v>26.35</v>
      </c>
      <c r="F76" s="10">
        <v>1472</v>
      </c>
      <c r="G76" s="14">
        <v>95.43</v>
      </c>
      <c r="H76" s="10">
        <v>919</v>
      </c>
      <c r="I76" s="14">
        <v>230.6</v>
      </c>
    </row>
    <row r="77" spans="1:9" x14ac:dyDescent="0.25">
      <c r="A77" s="168" t="s">
        <v>4419</v>
      </c>
      <c r="B77" s="10" t="s">
        <v>4420</v>
      </c>
      <c r="C77" s="10" t="s">
        <v>4421</v>
      </c>
      <c r="D77" s="10" t="s">
        <v>4422</v>
      </c>
      <c r="E77" s="10" t="s">
        <v>4423</v>
      </c>
      <c r="F77" s="10" t="s">
        <v>4424</v>
      </c>
      <c r="G77" s="10" t="s">
        <v>4425</v>
      </c>
      <c r="H77" s="10" t="s">
        <v>4426</v>
      </c>
      <c r="I77" s="10" t="s">
        <v>4427</v>
      </c>
    </row>
    <row r="78" spans="1:9" x14ac:dyDescent="0.25">
      <c r="A78" s="168" t="s">
        <v>4428</v>
      </c>
      <c r="B78" s="10">
        <v>4274</v>
      </c>
      <c r="C78" s="14">
        <v>120.28</v>
      </c>
      <c r="D78" s="10">
        <v>17519</v>
      </c>
      <c r="E78" s="14">
        <v>886.15</v>
      </c>
      <c r="F78" s="10">
        <v>15087</v>
      </c>
      <c r="G78" s="14">
        <v>978.1400000000001</v>
      </c>
      <c r="H78" s="10">
        <v>2600</v>
      </c>
      <c r="I78" s="14">
        <v>652.41</v>
      </c>
    </row>
    <row r="79" spans="1:9" x14ac:dyDescent="0.25">
      <c r="A79" s="168" t="s">
        <v>4429</v>
      </c>
      <c r="B79" s="10">
        <v>286</v>
      </c>
      <c r="C79" s="14">
        <v>8.0500000000000007</v>
      </c>
      <c r="D79" s="10">
        <v>5865</v>
      </c>
      <c r="E79" s="14">
        <v>296.65999999999997</v>
      </c>
      <c r="F79" s="10">
        <v>21802</v>
      </c>
      <c r="G79" s="14">
        <v>1413.5</v>
      </c>
      <c r="H79" s="10">
        <v>7061</v>
      </c>
      <c r="I79" s="14">
        <v>1771.7900000000002</v>
      </c>
    </row>
    <row r="80" spans="1:9" x14ac:dyDescent="0.25">
      <c r="A80" s="172"/>
    </row>
    <row r="81" spans="1:1" x14ac:dyDescent="0.25">
      <c r="A81" s="46" t="s">
        <v>4430</v>
      </c>
    </row>
    <row r="82" spans="1:1" x14ac:dyDescent="0.25">
      <c r="A82" s="46" t="s">
        <v>4431</v>
      </c>
    </row>
    <row r="83" spans="1:1" x14ac:dyDescent="0.25">
      <c r="A83" s="47" t="s">
        <v>4432</v>
      </c>
    </row>
    <row r="84" spans="1:1" x14ac:dyDescent="0.25">
      <c r="A84" s="47" t="s">
        <v>2079</v>
      </c>
    </row>
    <row r="85" spans="1:1" x14ac:dyDescent="0.25">
      <c r="A85" s="55" t="s">
        <v>5315</v>
      </c>
    </row>
    <row r="86" spans="1:1" x14ac:dyDescent="0.25">
      <c r="A86" s="48" t="s">
        <v>5431</v>
      </c>
    </row>
    <row r="87" spans="1:1" x14ac:dyDescent="0.25">
      <c r="A87" s="48" t="s">
        <v>4433</v>
      </c>
    </row>
    <row r="88" spans="1:1" x14ac:dyDescent="0.25">
      <c r="A88" s="46" t="s">
        <v>5440</v>
      </c>
    </row>
    <row r="89" spans="1:1" x14ac:dyDescent="0.25">
      <c r="A89" s="46" t="s">
        <v>2080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3262-1049-4A1F-B940-F5D3396D692D}">
  <sheetPr codeName="Sheet24"/>
  <dimension ref="A1:Y77"/>
  <sheetViews>
    <sheetView zoomScaleNormal="100" workbookViewId="0"/>
  </sheetViews>
  <sheetFormatPr defaultColWidth="8.85546875" defaultRowHeight="15" x14ac:dyDescent="0.25"/>
  <cols>
    <col min="1" max="1" width="47.140625" style="25" customWidth="1"/>
    <col min="2" max="19" width="14" style="164" customWidth="1"/>
    <col min="20" max="21" width="8.85546875" style="25"/>
    <col min="26" max="16384" width="8.85546875" style="25"/>
  </cols>
  <sheetData>
    <row r="1" spans="1:25" s="23" customFormat="1" ht="15.75" x14ac:dyDescent="0.25">
      <c r="A1" s="26" t="s">
        <v>5396</v>
      </c>
      <c r="B1" s="153"/>
      <c r="C1" s="153"/>
      <c r="D1" s="153"/>
      <c r="E1" s="153"/>
      <c r="F1" s="153"/>
      <c r="G1" s="153"/>
      <c r="H1" s="153"/>
      <c r="I1" s="153"/>
      <c r="J1" s="153"/>
      <c r="K1" s="153"/>
      <c r="L1" s="153"/>
      <c r="M1" s="153"/>
      <c r="N1" s="153"/>
      <c r="O1" s="153"/>
      <c r="P1" s="153"/>
      <c r="Q1" s="153"/>
      <c r="R1" s="153"/>
      <c r="S1" s="153"/>
    </row>
    <row r="2" spans="1:25" s="23" customFormat="1" ht="15.75" x14ac:dyDescent="0.25">
      <c r="B2" s="153"/>
      <c r="C2" s="153"/>
      <c r="D2" s="153"/>
      <c r="E2" s="153"/>
      <c r="F2" s="153"/>
      <c r="G2" s="153"/>
      <c r="H2" s="153"/>
      <c r="I2" s="153"/>
      <c r="J2" s="153"/>
      <c r="K2" s="153"/>
      <c r="L2" s="153"/>
      <c r="M2" s="153"/>
      <c r="N2" s="153"/>
      <c r="O2" s="153"/>
      <c r="P2" s="153"/>
      <c r="Q2" s="153"/>
      <c r="R2" s="153"/>
      <c r="S2" s="153"/>
    </row>
    <row r="3" spans="1:25" s="157" customFormat="1" ht="94.5" x14ac:dyDescent="0.25">
      <c r="A3" s="154" t="s">
        <v>2081</v>
      </c>
      <c r="B3" s="155" t="s">
        <v>2082</v>
      </c>
      <c r="C3" s="156" t="s">
        <v>2083</v>
      </c>
      <c r="D3" s="155" t="s">
        <v>2084</v>
      </c>
      <c r="E3" s="156" t="s">
        <v>2085</v>
      </c>
      <c r="F3" s="155" t="s">
        <v>2086</v>
      </c>
      <c r="G3" s="156" t="s">
        <v>2087</v>
      </c>
      <c r="H3" s="156" t="s">
        <v>2088</v>
      </c>
      <c r="I3" s="156" t="s">
        <v>2089</v>
      </c>
      <c r="J3" s="156" t="s">
        <v>2090</v>
      </c>
      <c r="K3" s="156" t="s">
        <v>2091</v>
      </c>
      <c r="L3" s="156" t="s">
        <v>2092</v>
      </c>
      <c r="M3" s="156" t="s">
        <v>2093</v>
      </c>
      <c r="N3" s="156" t="s">
        <v>2094</v>
      </c>
      <c r="O3" s="156" t="s">
        <v>2095</v>
      </c>
      <c r="P3" s="156" t="s">
        <v>2096</v>
      </c>
      <c r="Q3" s="156" t="s">
        <v>2097</v>
      </c>
      <c r="R3" s="156" t="s">
        <v>2098</v>
      </c>
      <c r="S3" s="156" t="s">
        <v>2099</v>
      </c>
    </row>
    <row r="4" spans="1:25" s="23" customFormat="1" ht="15.75" x14ac:dyDescent="0.25">
      <c r="A4" s="158" t="s">
        <v>2100</v>
      </c>
      <c r="B4" s="159">
        <v>240277</v>
      </c>
      <c r="C4" s="160">
        <v>2037.9</v>
      </c>
      <c r="D4" s="57">
        <v>343172</v>
      </c>
      <c r="E4" s="160">
        <v>2600.0700000000002</v>
      </c>
      <c r="F4" s="159">
        <v>419355</v>
      </c>
      <c r="G4" s="160">
        <v>2839.69</v>
      </c>
      <c r="H4" s="159">
        <v>116102</v>
      </c>
      <c r="I4" s="160">
        <v>1993.5600000000002</v>
      </c>
      <c r="J4" s="57">
        <v>170713</v>
      </c>
      <c r="K4" s="160">
        <v>2633.18</v>
      </c>
      <c r="L4" s="159">
        <v>196776</v>
      </c>
      <c r="M4" s="160">
        <v>2696.92</v>
      </c>
      <c r="N4" s="159">
        <v>124175</v>
      </c>
      <c r="O4" s="160">
        <v>2081.1799999999998</v>
      </c>
      <c r="P4" s="57">
        <v>172459</v>
      </c>
      <c r="Q4" s="160">
        <v>2568.1</v>
      </c>
      <c r="R4" s="159">
        <v>222579</v>
      </c>
      <c r="S4" s="160">
        <v>2979.12</v>
      </c>
    </row>
    <row r="5" spans="1:25" s="23" customFormat="1" ht="15.75" x14ac:dyDescent="0.25">
      <c r="A5" s="63" t="s">
        <v>4434</v>
      </c>
      <c r="B5" s="10">
        <v>3034</v>
      </c>
      <c r="C5" s="14">
        <v>25.73</v>
      </c>
      <c r="D5" s="10">
        <v>3567</v>
      </c>
      <c r="E5" s="14">
        <v>27.03</v>
      </c>
      <c r="F5" s="10">
        <v>3475</v>
      </c>
      <c r="G5" s="14">
        <v>23.53</v>
      </c>
      <c r="H5" s="10">
        <v>1596</v>
      </c>
      <c r="I5" s="14">
        <v>27.4</v>
      </c>
      <c r="J5" s="10">
        <v>1881</v>
      </c>
      <c r="K5" s="14">
        <v>29.01</v>
      </c>
      <c r="L5" s="10">
        <v>1932</v>
      </c>
      <c r="M5" s="14">
        <v>26.479999999999997</v>
      </c>
      <c r="N5" s="10">
        <v>1438</v>
      </c>
      <c r="O5" s="14">
        <v>24.1</v>
      </c>
      <c r="P5" s="10">
        <v>1686</v>
      </c>
      <c r="Q5" s="14">
        <v>25.11</v>
      </c>
      <c r="R5" s="10">
        <v>1543</v>
      </c>
      <c r="S5" s="14">
        <v>20.650000000000002</v>
      </c>
      <c r="W5" s="161"/>
      <c r="X5" s="161"/>
      <c r="Y5" s="161"/>
    </row>
    <row r="6" spans="1:25" s="23" customFormat="1" ht="15.75" x14ac:dyDescent="0.25">
      <c r="A6" s="66" t="s">
        <v>2101</v>
      </c>
      <c r="B6" s="10">
        <v>394</v>
      </c>
      <c r="C6" s="14">
        <v>3.34</v>
      </c>
      <c r="D6" s="10">
        <v>610</v>
      </c>
      <c r="E6" s="14">
        <v>4.62</v>
      </c>
      <c r="F6" s="10">
        <v>882</v>
      </c>
      <c r="G6" s="14">
        <v>5.97</v>
      </c>
      <c r="H6" s="10">
        <v>219</v>
      </c>
      <c r="I6" s="14">
        <v>3.76</v>
      </c>
      <c r="J6" s="10">
        <v>358</v>
      </c>
      <c r="K6" s="14">
        <v>5.52</v>
      </c>
      <c r="L6" s="10">
        <v>516</v>
      </c>
      <c r="M6" s="14">
        <v>7.0699999999999994</v>
      </c>
      <c r="N6" s="10">
        <v>175</v>
      </c>
      <c r="O6" s="14">
        <v>2.93</v>
      </c>
      <c r="P6" s="10">
        <v>252</v>
      </c>
      <c r="Q6" s="14">
        <v>3.7499999999999996</v>
      </c>
      <c r="R6" s="10">
        <v>366</v>
      </c>
      <c r="S6" s="14">
        <v>4.8999999999999995</v>
      </c>
      <c r="W6" s="161"/>
      <c r="X6" s="161"/>
      <c r="Y6" s="161"/>
    </row>
    <row r="7" spans="1:25" s="23" customFormat="1" ht="15.75" x14ac:dyDescent="0.25">
      <c r="A7" s="66" t="s">
        <v>2102</v>
      </c>
      <c r="B7" s="10">
        <v>1382</v>
      </c>
      <c r="C7" s="14">
        <v>11.72</v>
      </c>
      <c r="D7" s="10">
        <v>1633</v>
      </c>
      <c r="E7" s="14">
        <v>12.37</v>
      </c>
      <c r="F7" s="10">
        <v>1700</v>
      </c>
      <c r="G7" s="14">
        <v>11.51</v>
      </c>
      <c r="H7" s="10">
        <v>753</v>
      </c>
      <c r="I7" s="14">
        <v>12.93</v>
      </c>
      <c r="J7" s="10">
        <v>854</v>
      </c>
      <c r="K7" s="14">
        <v>13.17</v>
      </c>
      <c r="L7" s="10">
        <v>932</v>
      </c>
      <c r="M7" s="14">
        <v>12.77</v>
      </c>
      <c r="N7" s="10">
        <v>629</v>
      </c>
      <c r="O7" s="14">
        <v>10.540000000000001</v>
      </c>
      <c r="P7" s="10">
        <v>779</v>
      </c>
      <c r="Q7" s="14">
        <v>11.6</v>
      </c>
      <c r="R7" s="10">
        <v>768</v>
      </c>
      <c r="S7" s="14">
        <v>10.280000000000001</v>
      </c>
      <c r="W7" s="161"/>
      <c r="X7" s="161"/>
      <c r="Y7" s="161"/>
    </row>
    <row r="8" spans="1:25" s="23" customFormat="1" ht="15.75" x14ac:dyDescent="0.25">
      <c r="A8" s="71" t="s">
        <v>4435</v>
      </c>
      <c r="B8" s="10" t="s">
        <v>4436</v>
      </c>
      <c r="C8" s="10" t="s">
        <v>4437</v>
      </c>
      <c r="D8" s="10" t="s">
        <v>4438</v>
      </c>
      <c r="E8" s="10" t="s">
        <v>4439</v>
      </c>
      <c r="F8" s="10">
        <v>17323</v>
      </c>
      <c r="G8" s="14">
        <v>117.3</v>
      </c>
      <c r="H8" s="10" t="s">
        <v>4440</v>
      </c>
      <c r="I8" s="10" t="s">
        <v>4441</v>
      </c>
      <c r="J8" s="10" t="s">
        <v>4442</v>
      </c>
      <c r="K8" s="10" t="s">
        <v>4443</v>
      </c>
      <c r="L8" s="10">
        <v>6901</v>
      </c>
      <c r="M8" s="14">
        <v>94.58</v>
      </c>
      <c r="N8" s="10" t="s">
        <v>4444</v>
      </c>
      <c r="O8" s="10" t="s">
        <v>4445</v>
      </c>
      <c r="P8" s="10" t="s">
        <v>4446</v>
      </c>
      <c r="Q8" s="10" t="s">
        <v>4447</v>
      </c>
      <c r="R8" s="10">
        <v>10422</v>
      </c>
      <c r="S8" s="14">
        <v>139.48999999999998</v>
      </c>
    </row>
    <row r="9" spans="1:25" s="23" customFormat="1" ht="15.75" x14ac:dyDescent="0.25">
      <c r="A9" s="66" t="s">
        <v>2103</v>
      </c>
      <c r="B9" s="10" t="s">
        <v>4448</v>
      </c>
      <c r="C9" s="10" t="s">
        <v>4449</v>
      </c>
      <c r="D9" s="10" t="s">
        <v>4450</v>
      </c>
      <c r="E9" s="10" t="s">
        <v>4451</v>
      </c>
      <c r="F9" s="10">
        <v>5556</v>
      </c>
      <c r="G9" s="14">
        <v>37.619999999999997</v>
      </c>
      <c r="H9" s="10" t="s">
        <v>4452</v>
      </c>
      <c r="I9" s="10" t="s">
        <v>4453</v>
      </c>
      <c r="J9" s="10" t="s">
        <v>4454</v>
      </c>
      <c r="K9" s="10" t="s">
        <v>4455</v>
      </c>
      <c r="L9" s="10">
        <v>1572</v>
      </c>
      <c r="M9" s="14">
        <v>21.55</v>
      </c>
      <c r="N9" s="10" t="s">
        <v>4456</v>
      </c>
      <c r="O9" s="10" t="s">
        <v>4457</v>
      </c>
      <c r="P9" s="10" t="s">
        <v>4458</v>
      </c>
      <c r="Q9" s="10" t="s">
        <v>4459</v>
      </c>
      <c r="R9" s="10">
        <v>3984</v>
      </c>
      <c r="S9" s="14">
        <v>53.319999999999993</v>
      </c>
    </row>
    <row r="10" spans="1:25" s="23" customFormat="1" ht="15.75" x14ac:dyDescent="0.25">
      <c r="A10" s="67" t="s">
        <v>4460</v>
      </c>
      <c r="B10" s="10" t="s">
        <v>4461</v>
      </c>
      <c r="C10" s="10" t="s">
        <v>4462</v>
      </c>
      <c r="D10" s="10" t="s">
        <v>4463</v>
      </c>
      <c r="E10" s="10" t="s">
        <v>4464</v>
      </c>
      <c r="F10" s="10">
        <v>4477</v>
      </c>
      <c r="G10" s="14">
        <v>30.32</v>
      </c>
      <c r="H10" s="10" t="s">
        <v>4465</v>
      </c>
      <c r="I10" s="10" t="s">
        <v>4466</v>
      </c>
      <c r="J10" s="10" t="s">
        <v>4467</v>
      </c>
      <c r="K10" s="10" t="s">
        <v>4468</v>
      </c>
      <c r="L10" s="10">
        <v>2108</v>
      </c>
      <c r="M10" s="14">
        <v>28.889999999999997</v>
      </c>
      <c r="N10" s="10" t="s">
        <v>4469</v>
      </c>
      <c r="O10" s="10" t="s">
        <v>4470</v>
      </c>
      <c r="P10" s="10" t="s">
        <v>4471</v>
      </c>
      <c r="Q10" s="10" t="s">
        <v>4472</v>
      </c>
      <c r="R10" s="10">
        <v>2369</v>
      </c>
      <c r="S10" s="14">
        <v>31.71</v>
      </c>
    </row>
    <row r="11" spans="1:25" s="23" customFormat="1" ht="15.75" x14ac:dyDescent="0.25">
      <c r="A11" s="38" t="s">
        <v>4473</v>
      </c>
      <c r="B11" s="10" t="s">
        <v>4474</v>
      </c>
      <c r="C11" s="10" t="s">
        <v>4475</v>
      </c>
      <c r="D11" s="10" t="s">
        <v>4476</v>
      </c>
      <c r="E11" s="10" t="s">
        <v>4477</v>
      </c>
      <c r="F11" s="10" t="s">
        <v>4478</v>
      </c>
      <c r="G11" s="10" t="s">
        <v>4479</v>
      </c>
      <c r="H11" s="10" t="s">
        <v>4480</v>
      </c>
      <c r="I11" s="10" t="s">
        <v>4481</v>
      </c>
      <c r="J11" s="10" t="s">
        <v>4482</v>
      </c>
      <c r="K11" s="10" t="s">
        <v>4483</v>
      </c>
      <c r="L11" s="10" t="s">
        <v>4484</v>
      </c>
      <c r="M11" s="10" t="s">
        <v>4485</v>
      </c>
      <c r="N11" s="10">
        <v>49821</v>
      </c>
      <c r="O11" s="14">
        <v>835</v>
      </c>
      <c r="P11" s="10">
        <v>64372</v>
      </c>
      <c r="Q11" s="14">
        <v>958.57</v>
      </c>
      <c r="R11" s="10">
        <v>80486</v>
      </c>
      <c r="S11" s="14">
        <v>1077.27</v>
      </c>
    </row>
    <row r="12" spans="1:25" s="23" customFormat="1" ht="15.75" x14ac:dyDescent="0.25">
      <c r="A12" s="38" t="s">
        <v>4486</v>
      </c>
      <c r="B12" s="10" t="s">
        <v>4487</v>
      </c>
      <c r="C12" s="10" t="s">
        <v>4488</v>
      </c>
      <c r="D12" s="10" t="s">
        <v>4489</v>
      </c>
      <c r="E12" s="10" t="s">
        <v>4490</v>
      </c>
      <c r="F12" s="10" t="s">
        <v>4491</v>
      </c>
      <c r="G12" s="10" t="s">
        <v>4492</v>
      </c>
      <c r="H12" s="10" t="s">
        <v>4493</v>
      </c>
      <c r="I12" s="10" t="s">
        <v>4494</v>
      </c>
      <c r="J12" s="10" t="s">
        <v>4495</v>
      </c>
      <c r="K12" s="10" t="s">
        <v>4496</v>
      </c>
      <c r="L12" s="10" t="s">
        <v>4497</v>
      </c>
      <c r="M12" s="10" t="s">
        <v>4498</v>
      </c>
      <c r="N12" s="10">
        <v>4087</v>
      </c>
      <c r="O12" s="14">
        <v>68.5</v>
      </c>
      <c r="P12" s="10">
        <v>4060</v>
      </c>
      <c r="Q12" s="14">
        <v>60.459999999999994</v>
      </c>
      <c r="R12" s="10">
        <v>4343</v>
      </c>
      <c r="S12" s="14">
        <v>58.129999999999995</v>
      </c>
    </row>
    <row r="13" spans="1:25" s="23" customFormat="1" ht="15.75" x14ac:dyDescent="0.25">
      <c r="A13" s="38" t="s">
        <v>4499</v>
      </c>
      <c r="B13" s="10" t="s">
        <v>4500</v>
      </c>
      <c r="C13" s="10" t="s">
        <v>4501</v>
      </c>
      <c r="D13" s="10" t="s">
        <v>4502</v>
      </c>
      <c r="E13" s="10" t="s">
        <v>4503</v>
      </c>
      <c r="F13" s="10" t="s">
        <v>4504</v>
      </c>
      <c r="G13" s="10" t="s">
        <v>4505</v>
      </c>
      <c r="H13" s="10" t="s">
        <v>4506</v>
      </c>
      <c r="I13" s="10" t="s">
        <v>4507</v>
      </c>
      <c r="J13" s="10" t="s">
        <v>4508</v>
      </c>
      <c r="K13" s="10" t="s">
        <v>4509</v>
      </c>
      <c r="L13" s="10" t="s">
        <v>4510</v>
      </c>
      <c r="M13" s="10" t="s">
        <v>4511</v>
      </c>
      <c r="N13" s="10">
        <v>3968</v>
      </c>
      <c r="O13" s="14">
        <v>66.5</v>
      </c>
      <c r="P13" s="10">
        <v>5269</v>
      </c>
      <c r="Q13" s="14">
        <v>78.459999999999994</v>
      </c>
      <c r="R13" s="10">
        <v>6038</v>
      </c>
      <c r="S13" s="14">
        <v>80.820000000000007</v>
      </c>
      <c r="W13" s="161"/>
      <c r="Y13" s="161"/>
    </row>
    <row r="14" spans="1:25" s="23" customFormat="1" ht="15.75" x14ac:dyDescent="0.25">
      <c r="A14" s="38" t="s">
        <v>4512</v>
      </c>
      <c r="B14" s="10" t="s">
        <v>4513</v>
      </c>
      <c r="C14" s="10" t="s">
        <v>4514</v>
      </c>
      <c r="D14" s="10" t="s">
        <v>4515</v>
      </c>
      <c r="E14" s="10" t="s">
        <v>4516</v>
      </c>
      <c r="F14" s="10" t="s">
        <v>4517</v>
      </c>
      <c r="G14" s="10" t="s">
        <v>4518</v>
      </c>
      <c r="H14" s="10">
        <v>44723</v>
      </c>
      <c r="I14" s="14">
        <v>767.93</v>
      </c>
      <c r="J14" s="10">
        <v>73833</v>
      </c>
      <c r="K14" s="14">
        <v>1138.8499999999999</v>
      </c>
      <c r="L14" s="10">
        <v>69130</v>
      </c>
      <c r="M14" s="14">
        <v>947.45999999999992</v>
      </c>
      <c r="N14" s="10" t="s">
        <v>4519</v>
      </c>
      <c r="O14" s="10" t="s">
        <v>4520</v>
      </c>
      <c r="P14" s="10" t="s">
        <v>4521</v>
      </c>
      <c r="Q14" s="10" t="s">
        <v>4522</v>
      </c>
      <c r="R14" s="10" t="s">
        <v>4523</v>
      </c>
      <c r="S14" s="10" t="s">
        <v>4524</v>
      </c>
      <c r="W14" s="161"/>
      <c r="Y14" s="161"/>
    </row>
    <row r="15" spans="1:25" s="23" customFormat="1" ht="15.75" x14ac:dyDescent="0.25">
      <c r="A15" s="38" t="s">
        <v>4525</v>
      </c>
      <c r="B15" s="10" t="s">
        <v>4526</v>
      </c>
      <c r="C15" s="10" t="s">
        <v>4527</v>
      </c>
      <c r="D15" s="10" t="s">
        <v>4528</v>
      </c>
      <c r="E15" s="10" t="s">
        <v>4529</v>
      </c>
      <c r="F15" s="10" t="s">
        <v>4530</v>
      </c>
      <c r="G15" s="10" t="s">
        <v>4531</v>
      </c>
      <c r="H15" s="10">
        <v>2624</v>
      </c>
      <c r="I15" s="14">
        <v>45.06</v>
      </c>
      <c r="J15" s="10">
        <v>3255</v>
      </c>
      <c r="K15" s="14">
        <v>50.21</v>
      </c>
      <c r="L15" s="10">
        <v>3958</v>
      </c>
      <c r="M15" s="14">
        <v>54.25</v>
      </c>
      <c r="N15" s="10" t="s">
        <v>4532</v>
      </c>
      <c r="O15" s="10" t="s">
        <v>4533</v>
      </c>
      <c r="P15" s="10" t="s">
        <v>4534</v>
      </c>
      <c r="Q15" s="10" t="s">
        <v>4535</v>
      </c>
      <c r="R15" s="10" t="s">
        <v>4536</v>
      </c>
      <c r="S15" s="10" t="s">
        <v>4537</v>
      </c>
      <c r="W15" s="161"/>
      <c r="Y15" s="161"/>
    </row>
    <row r="16" spans="1:25" s="23" customFormat="1" ht="15.75" x14ac:dyDescent="0.25">
      <c r="A16" s="38" t="s">
        <v>4538</v>
      </c>
      <c r="B16" s="10" t="s">
        <v>4539</v>
      </c>
      <c r="C16" s="10" t="s">
        <v>4540</v>
      </c>
      <c r="D16" s="10" t="s">
        <v>4541</v>
      </c>
      <c r="E16" s="10" t="s">
        <v>4542</v>
      </c>
      <c r="F16" s="10" t="s">
        <v>4543</v>
      </c>
      <c r="G16" s="10" t="s">
        <v>4544</v>
      </c>
      <c r="H16" s="10" t="s">
        <v>4545</v>
      </c>
      <c r="I16" s="10" t="s">
        <v>4546</v>
      </c>
      <c r="J16" s="10" t="s">
        <v>4547</v>
      </c>
      <c r="K16" s="10" t="s">
        <v>4548</v>
      </c>
      <c r="L16" s="10" t="s">
        <v>4549</v>
      </c>
      <c r="M16" s="10" t="s">
        <v>4550</v>
      </c>
      <c r="N16" s="10">
        <v>9202</v>
      </c>
      <c r="O16" s="14">
        <v>154.22999999999999</v>
      </c>
      <c r="P16" s="10">
        <v>13338</v>
      </c>
      <c r="Q16" s="14">
        <v>198.62</v>
      </c>
      <c r="R16" s="10">
        <v>21018</v>
      </c>
      <c r="S16" s="14">
        <v>281.32</v>
      </c>
      <c r="W16" s="161"/>
      <c r="X16" s="161"/>
    </row>
    <row r="17" spans="1:25" s="23" customFormat="1" ht="15.75" x14ac:dyDescent="0.25">
      <c r="A17" s="69" t="s">
        <v>4551</v>
      </c>
      <c r="B17" s="10" t="s">
        <v>4552</v>
      </c>
      <c r="C17" s="10" t="s">
        <v>4553</v>
      </c>
      <c r="D17" s="10" t="s">
        <v>4554</v>
      </c>
      <c r="E17" s="10" t="s">
        <v>4555</v>
      </c>
      <c r="F17" s="10" t="s">
        <v>4556</v>
      </c>
      <c r="G17" s="10" t="s">
        <v>4557</v>
      </c>
      <c r="H17" s="10" t="s">
        <v>4558</v>
      </c>
      <c r="I17" s="10" t="s">
        <v>4559</v>
      </c>
      <c r="J17" s="10" t="s">
        <v>4560</v>
      </c>
      <c r="K17" s="10" t="s">
        <v>4561</v>
      </c>
      <c r="L17" s="10" t="s">
        <v>4562</v>
      </c>
      <c r="M17" s="10" t="s">
        <v>4563</v>
      </c>
      <c r="N17" s="10">
        <v>8138</v>
      </c>
      <c r="O17" s="14">
        <v>136.38999999999999</v>
      </c>
      <c r="P17" s="10">
        <v>12196</v>
      </c>
      <c r="Q17" s="14">
        <v>181.60999999999999</v>
      </c>
      <c r="R17" s="10">
        <v>19957</v>
      </c>
      <c r="S17" s="14">
        <v>267.12</v>
      </c>
      <c r="W17" s="161"/>
      <c r="X17" s="161"/>
    </row>
    <row r="18" spans="1:25" s="23" customFormat="1" ht="15.75" x14ac:dyDescent="0.25">
      <c r="A18" s="69" t="s">
        <v>4564</v>
      </c>
      <c r="B18" s="10" t="s">
        <v>4565</v>
      </c>
      <c r="C18" s="10" t="s">
        <v>4566</v>
      </c>
      <c r="D18" s="10" t="s">
        <v>4567</v>
      </c>
      <c r="E18" s="10" t="s">
        <v>4568</v>
      </c>
      <c r="F18" s="10" t="s">
        <v>4569</v>
      </c>
      <c r="G18" s="10" t="s">
        <v>4570</v>
      </c>
      <c r="H18" s="10" t="s">
        <v>4571</v>
      </c>
      <c r="I18" s="10" t="s">
        <v>4572</v>
      </c>
      <c r="J18" s="10" t="s">
        <v>4573</v>
      </c>
      <c r="K18" s="10" t="s">
        <v>4574</v>
      </c>
      <c r="L18" s="10" t="s">
        <v>4575</v>
      </c>
      <c r="M18" s="10" t="s">
        <v>4576</v>
      </c>
      <c r="N18" s="10">
        <v>290</v>
      </c>
      <c r="O18" s="14">
        <v>4.8600000000000003</v>
      </c>
      <c r="P18" s="10">
        <v>380</v>
      </c>
      <c r="Q18" s="14">
        <v>5.66</v>
      </c>
      <c r="R18" s="10">
        <v>414</v>
      </c>
      <c r="S18" s="14">
        <v>5.54</v>
      </c>
      <c r="W18" s="161"/>
      <c r="Y18" s="161"/>
    </row>
    <row r="19" spans="1:25" s="23" customFormat="1" ht="15.75" x14ac:dyDescent="0.25">
      <c r="A19" s="38" t="s">
        <v>4577</v>
      </c>
      <c r="B19" s="10">
        <v>29874</v>
      </c>
      <c r="C19" s="14">
        <v>253.38000000000002</v>
      </c>
      <c r="D19" s="10">
        <v>41751</v>
      </c>
      <c r="E19" s="14">
        <v>316.33</v>
      </c>
      <c r="F19" s="10">
        <v>44924</v>
      </c>
      <c r="G19" s="14">
        <v>304.20999999999998</v>
      </c>
      <c r="H19" s="10">
        <v>15521</v>
      </c>
      <c r="I19" s="14">
        <v>266.51</v>
      </c>
      <c r="J19" s="10">
        <v>22609</v>
      </c>
      <c r="K19" s="14">
        <v>348.74</v>
      </c>
      <c r="L19" s="10">
        <v>24416</v>
      </c>
      <c r="M19" s="14">
        <v>334.63</v>
      </c>
      <c r="N19" s="10">
        <v>14353</v>
      </c>
      <c r="O19" s="14">
        <v>240.56</v>
      </c>
      <c r="P19" s="10">
        <v>19142</v>
      </c>
      <c r="Q19" s="14">
        <v>285.03999999999996</v>
      </c>
      <c r="R19" s="10">
        <v>20508</v>
      </c>
      <c r="S19" s="14">
        <v>274.49</v>
      </c>
    </row>
    <row r="20" spans="1:25" s="23" customFormat="1" ht="15.75" x14ac:dyDescent="0.25">
      <c r="A20" s="67" t="s">
        <v>5414</v>
      </c>
      <c r="B20" s="10">
        <v>20031</v>
      </c>
      <c r="C20" s="14">
        <v>169.89</v>
      </c>
      <c r="D20" s="10">
        <v>27682</v>
      </c>
      <c r="E20" s="14">
        <v>209.73</v>
      </c>
      <c r="F20" s="10">
        <v>29707</v>
      </c>
      <c r="G20" s="14">
        <v>201.16</v>
      </c>
      <c r="H20" s="10">
        <v>9698</v>
      </c>
      <c r="I20" s="14">
        <v>166.51999999999998</v>
      </c>
      <c r="J20" s="10">
        <v>14090</v>
      </c>
      <c r="K20" s="14">
        <v>217.32999999999998</v>
      </c>
      <c r="L20" s="10">
        <v>15254</v>
      </c>
      <c r="M20" s="14">
        <v>209.06000000000003</v>
      </c>
      <c r="N20" s="10">
        <v>10333</v>
      </c>
      <c r="O20" s="14">
        <v>173.17999999999998</v>
      </c>
      <c r="P20" s="10">
        <v>13592</v>
      </c>
      <c r="Q20" s="14">
        <v>202.4</v>
      </c>
      <c r="R20" s="10">
        <v>14453</v>
      </c>
      <c r="S20" s="14">
        <v>193.45</v>
      </c>
    </row>
    <row r="21" spans="1:25" s="23" customFormat="1" ht="15.75" x14ac:dyDescent="0.25">
      <c r="A21" s="162" t="s">
        <v>5420</v>
      </c>
      <c r="B21" s="10">
        <v>8617</v>
      </c>
      <c r="C21" s="14">
        <v>73.08</v>
      </c>
      <c r="D21" s="10">
        <v>12091</v>
      </c>
      <c r="E21" s="14">
        <v>91.61</v>
      </c>
      <c r="F21" s="10">
        <v>12002</v>
      </c>
      <c r="G21" s="14">
        <v>81.27</v>
      </c>
      <c r="H21" s="10">
        <v>4613</v>
      </c>
      <c r="I21" s="14">
        <v>79.210000000000008</v>
      </c>
      <c r="J21" s="10">
        <v>6847</v>
      </c>
      <c r="K21" s="14">
        <v>105.60999999999999</v>
      </c>
      <c r="L21" s="10">
        <v>6823</v>
      </c>
      <c r="M21" s="14">
        <v>93.51</v>
      </c>
      <c r="N21" s="10">
        <v>4004</v>
      </c>
      <c r="O21" s="14">
        <v>67.11</v>
      </c>
      <c r="P21" s="10">
        <v>5244</v>
      </c>
      <c r="Q21" s="14">
        <v>78.089999999999989</v>
      </c>
      <c r="R21" s="10">
        <v>5179</v>
      </c>
      <c r="S21" s="14">
        <v>69.320000000000007</v>
      </c>
      <c r="W21" s="161"/>
      <c r="X21" s="161"/>
      <c r="Y21" s="161"/>
    </row>
    <row r="22" spans="1:25" s="23" customFormat="1" ht="15.75" x14ac:dyDescent="0.25">
      <c r="A22" s="162" t="s">
        <v>5422</v>
      </c>
      <c r="B22" s="10">
        <v>10150</v>
      </c>
      <c r="C22" s="14">
        <v>86.089999999999989</v>
      </c>
      <c r="D22" s="10">
        <v>14589</v>
      </c>
      <c r="E22" s="14">
        <v>110.53</v>
      </c>
      <c r="F22" s="10">
        <v>17207</v>
      </c>
      <c r="G22" s="14">
        <v>116.52</v>
      </c>
      <c r="H22" s="10">
        <v>4446</v>
      </c>
      <c r="I22" s="14">
        <v>76.34</v>
      </c>
      <c r="J22" s="10">
        <v>6692</v>
      </c>
      <c r="K22" s="14">
        <v>103.22</v>
      </c>
      <c r="L22" s="10">
        <v>8180</v>
      </c>
      <c r="M22" s="14">
        <v>112.11000000000001</v>
      </c>
      <c r="N22" s="10">
        <v>5704</v>
      </c>
      <c r="O22" s="14">
        <v>95.600000000000009</v>
      </c>
      <c r="P22" s="10">
        <v>7897</v>
      </c>
      <c r="Q22" s="14">
        <v>117.58999999999999</v>
      </c>
      <c r="R22" s="10">
        <v>9027</v>
      </c>
      <c r="S22" s="14">
        <v>120.82</v>
      </c>
      <c r="W22" s="161"/>
      <c r="X22" s="161"/>
      <c r="Y22" s="161"/>
    </row>
    <row r="23" spans="1:25" s="23" customFormat="1" ht="15.75" x14ac:dyDescent="0.25">
      <c r="A23" s="67" t="s">
        <v>4578</v>
      </c>
      <c r="B23" s="10">
        <v>10021</v>
      </c>
      <c r="C23" s="14">
        <v>84.99</v>
      </c>
      <c r="D23" s="10">
        <v>14386</v>
      </c>
      <c r="E23" s="14">
        <v>109</v>
      </c>
      <c r="F23" s="10">
        <v>16200</v>
      </c>
      <c r="G23" s="14">
        <v>109.70000000000002</v>
      </c>
      <c r="H23" s="10">
        <v>5917</v>
      </c>
      <c r="I23" s="14">
        <v>101.6</v>
      </c>
      <c r="J23" s="10">
        <v>8713</v>
      </c>
      <c r="K23" s="14">
        <v>134.39000000000001</v>
      </c>
      <c r="L23" s="10">
        <v>9763</v>
      </c>
      <c r="M23" s="14">
        <v>133.81</v>
      </c>
      <c r="N23" s="10">
        <v>4104</v>
      </c>
      <c r="O23" s="14">
        <v>68.78</v>
      </c>
      <c r="P23" s="10">
        <v>5673</v>
      </c>
      <c r="Q23" s="14">
        <v>84.48</v>
      </c>
      <c r="R23" s="10">
        <v>6437</v>
      </c>
      <c r="S23" s="14">
        <v>86.16</v>
      </c>
      <c r="W23" s="161"/>
      <c r="X23" s="161"/>
      <c r="Y23" s="161"/>
    </row>
    <row r="24" spans="1:25" s="23" customFormat="1" ht="15.75" x14ac:dyDescent="0.25">
      <c r="A24" s="66" t="s">
        <v>4579</v>
      </c>
      <c r="B24" s="10">
        <v>3355</v>
      </c>
      <c r="C24" s="14">
        <v>28.459999999999997</v>
      </c>
      <c r="D24" s="10">
        <v>4221</v>
      </c>
      <c r="E24" s="14">
        <v>31.98</v>
      </c>
      <c r="F24" s="10">
        <v>3853</v>
      </c>
      <c r="G24" s="14">
        <v>26.09</v>
      </c>
      <c r="H24" s="10">
        <v>1905</v>
      </c>
      <c r="I24" s="14">
        <v>32.71</v>
      </c>
      <c r="J24" s="10">
        <v>2441</v>
      </c>
      <c r="K24" s="14">
        <v>37.65</v>
      </c>
      <c r="L24" s="10">
        <v>2281</v>
      </c>
      <c r="M24" s="14">
        <v>31.26</v>
      </c>
      <c r="N24" s="10">
        <v>1450</v>
      </c>
      <c r="O24" s="14">
        <v>24.3</v>
      </c>
      <c r="P24" s="10">
        <v>1780</v>
      </c>
      <c r="Q24" s="14">
        <v>26.509999999999998</v>
      </c>
      <c r="R24" s="10">
        <v>1572</v>
      </c>
      <c r="S24" s="14">
        <v>21.04</v>
      </c>
      <c r="W24" s="161"/>
      <c r="X24" s="161"/>
      <c r="Y24" s="161"/>
    </row>
    <row r="25" spans="1:25" s="23" customFormat="1" ht="15.75" x14ac:dyDescent="0.25">
      <c r="A25" s="66" t="s">
        <v>4580</v>
      </c>
      <c r="B25" s="10">
        <v>6666</v>
      </c>
      <c r="C25" s="14">
        <v>56.54</v>
      </c>
      <c r="D25" s="10">
        <v>10165</v>
      </c>
      <c r="E25" s="14">
        <v>77.02</v>
      </c>
      <c r="F25" s="10">
        <v>12347</v>
      </c>
      <c r="G25" s="14">
        <v>83.61</v>
      </c>
      <c r="H25" s="10">
        <v>4012</v>
      </c>
      <c r="I25" s="14">
        <v>68.89</v>
      </c>
      <c r="J25" s="10">
        <v>6272</v>
      </c>
      <c r="K25" s="14">
        <v>96.74</v>
      </c>
      <c r="L25" s="10">
        <v>7482</v>
      </c>
      <c r="M25" s="14">
        <v>102.54</v>
      </c>
      <c r="N25" s="10">
        <v>2654</v>
      </c>
      <c r="O25" s="14">
        <v>44.480000000000004</v>
      </c>
      <c r="P25" s="10">
        <v>3893</v>
      </c>
      <c r="Q25" s="14">
        <v>57.970000000000006</v>
      </c>
      <c r="R25" s="10">
        <v>4865</v>
      </c>
      <c r="S25" s="14">
        <v>65.12</v>
      </c>
      <c r="W25" s="161"/>
      <c r="X25" s="161"/>
      <c r="Y25" s="161"/>
    </row>
    <row r="26" spans="1:25" s="23" customFormat="1" ht="15.75" x14ac:dyDescent="0.25">
      <c r="A26" s="38" t="s">
        <v>4581</v>
      </c>
      <c r="B26" s="10">
        <v>905</v>
      </c>
      <c r="C26" s="14">
        <v>7.68</v>
      </c>
      <c r="D26" s="10">
        <v>1326</v>
      </c>
      <c r="E26" s="14">
        <v>10.050000000000001</v>
      </c>
      <c r="F26" s="10">
        <v>1919</v>
      </c>
      <c r="G26" s="14">
        <v>12.990000000000002</v>
      </c>
      <c r="H26" s="10">
        <v>615</v>
      </c>
      <c r="I26" s="14">
        <v>10.56</v>
      </c>
      <c r="J26" s="10">
        <v>976</v>
      </c>
      <c r="K26" s="14">
        <v>15.05</v>
      </c>
      <c r="L26" s="10">
        <v>1468</v>
      </c>
      <c r="M26" s="14">
        <v>20.12</v>
      </c>
      <c r="N26" s="10">
        <v>290</v>
      </c>
      <c r="O26" s="14">
        <v>4.8600000000000003</v>
      </c>
      <c r="P26" s="10">
        <v>350</v>
      </c>
      <c r="Q26" s="14">
        <v>5.21</v>
      </c>
      <c r="R26" s="10">
        <v>451</v>
      </c>
      <c r="S26" s="14">
        <v>6.04</v>
      </c>
      <c r="W26" s="161"/>
      <c r="X26" s="161"/>
      <c r="Y26" s="161"/>
    </row>
    <row r="27" spans="1:25" s="23" customFormat="1" ht="15.75" x14ac:dyDescent="0.25">
      <c r="A27" s="67" t="s">
        <v>4582</v>
      </c>
      <c r="B27" s="10">
        <v>377</v>
      </c>
      <c r="C27" s="14">
        <v>3.1999999999999997</v>
      </c>
      <c r="D27" s="10">
        <v>740</v>
      </c>
      <c r="E27" s="14">
        <v>5.61</v>
      </c>
      <c r="F27" s="10">
        <v>1242</v>
      </c>
      <c r="G27" s="14">
        <v>8.41</v>
      </c>
      <c r="H27" s="10">
        <v>312</v>
      </c>
      <c r="I27" s="14">
        <v>5.36</v>
      </c>
      <c r="J27" s="10">
        <v>638</v>
      </c>
      <c r="K27" s="14">
        <v>9.84</v>
      </c>
      <c r="L27" s="10">
        <v>1059</v>
      </c>
      <c r="M27" s="14">
        <v>14.51</v>
      </c>
      <c r="N27" s="10">
        <v>65</v>
      </c>
      <c r="O27" s="14">
        <v>1.0900000000000001</v>
      </c>
      <c r="P27" s="10">
        <v>102</v>
      </c>
      <c r="Q27" s="14">
        <v>1.52</v>
      </c>
      <c r="R27" s="10">
        <v>183</v>
      </c>
      <c r="S27" s="14">
        <v>2.4499999999999997</v>
      </c>
      <c r="W27" s="161"/>
      <c r="X27" s="161"/>
      <c r="Y27" s="161"/>
    </row>
    <row r="28" spans="1:25" s="23" customFormat="1" ht="15.75" x14ac:dyDescent="0.25">
      <c r="A28" s="67" t="s">
        <v>4583</v>
      </c>
      <c r="B28" s="10">
        <v>430</v>
      </c>
      <c r="C28" s="14">
        <v>3.65</v>
      </c>
      <c r="D28" s="10">
        <v>455</v>
      </c>
      <c r="E28" s="14">
        <v>3.4499999999999997</v>
      </c>
      <c r="F28" s="10">
        <v>542</v>
      </c>
      <c r="G28" s="14">
        <v>3.67</v>
      </c>
      <c r="H28" s="10">
        <v>249</v>
      </c>
      <c r="I28" s="14">
        <v>4.2799999999999994</v>
      </c>
      <c r="J28" s="10">
        <v>250</v>
      </c>
      <c r="K28" s="14">
        <v>3.8600000000000003</v>
      </c>
      <c r="L28" s="10">
        <v>316</v>
      </c>
      <c r="M28" s="14">
        <v>4.33</v>
      </c>
      <c r="N28" s="10">
        <v>181</v>
      </c>
      <c r="O28" s="14">
        <v>3.0300000000000002</v>
      </c>
      <c r="P28" s="10">
        <v>205</v>
      </c>
      <c r="Q28" s="14">
        <v>3.05</v>
      </c>
      <c r="R28" s="10">
        <v>226</v>
      </c>
      <c r="S28" s="14">
        <v>3.02</v>
      </c>
      <c r="W28" s="161"/>
      <c r="X28" s="161"/>
    </row>
    <row r="29" spans="1:25" s="23" customFormat="1" ht="15.75" x14ac:dyDescent="0.25">
      <c r="A29" s="71" t="s">
        <v>4584</v>
      </c>
      <c r="B29" s="10">
        <v>777</v>
      </c>
      <c r="C29" s="14">
        <v>6.59</v>
      </c>
      <c r="D29" s="10">
        <v>1921</v>
      </c>
      <c r="E29" s="14">
        <v>14.55</v>
      </c>
      <c r="F29" s="10">
        <v>3190</v>
      </c>
      <c r="G29" s="14">
        <v>21.599999999999998</v>
      </c>
      <c r="H29" s="10">
        <v>536</v>
      </c>
      <c r="I29" s="14">
        <v>9.1999999999999993</v>
      </c>
      <c r="J29" s="10">
        <v>1431</v>
      </c>
      <c r="K29" s="14">
        <v>22.07</v>
      </c>
      <c r="L29" s="10">
        <v>2288</v>
      </c>
      <c r="M29" s="14">
        <v>31.36</v>
      </c>
      <c r="N29" s="10">
        <v>241</v>
      </c>
      <c r="O29" s="14">
        <v>4.04</v>
      </c>
      <c r="P29" s="10">
        <v>490</v>
      </c>
      <c r="Q29" s="14">
        <v>7.3</v>
      </c>
      <c r="R29" s="10">
        <v>902</v>
      </c>
      <c r="S29" s="14">
        <v>12.07</v>
      </c>
      <c r="W29" s="161"/>
    </row>
    <row r="30" spans="1:25" s="23" customFormat="1" ht="15.75" x14ac:dyDescent="0.25">
      <c r="A30" s="71" t="s">
        <v>4585</v>
      </c>
      <c r="B30" s="10">
        <v>1231</v>
      </c>
      <c r="C30" s="14">
        <v>10.44</v>
      </c>
      <c r="D30" s="10">
        <v>1838</v>
      </c>
      <c r="E30" s="14">
        <v>13.93</v>
      </c>
      <c r="F30" s="10">
        <v>3520</v>
      </c>
      <c r="G30" s="14">
        <v>23.84</v>
      </c>
      <c r="H30" s="10">
        <v>608</v>
      </c>
      <c r="I30" s="14">
        <v>10.44</v>
      </c>
      <c r="J30" s="10">
        <v>871</v>
      </c>
      <c r="K30" s="14">
        <v>13.430000000000001</v>
      </c>
      <c r="L30" s="10">
        <v>1820</v>
      </c>
      <c r="M30" s="14">
        <v>24.939999999999998</v>
      </c>
      <c r="N30" s="10">
        <v>623</v>
      </c>
      <c r="O30" s="14">
        <v>10.44</v>
      </c>
      <c r="P30" s="10">
        <v>967</v>
      </c>
      <c r="Q30" s="14">
        <v>14.4</v>
      </c>
      <c r="R30" s="10">
        <v>1700</v>
      </c>
      <c r="S30" s="14">
        <v>22.75</v>
      </c>
    </row>
    <row r="31" spans="1:25" s="23" customFormat="1" ht="15.75" x14ac:dyDescent="0.25">
      <c r="A31" s="38" t="s">
        <v>4586</v>
      </c>
      <c r="B31" s="10">
        <v>2596</v>
      </c>
      <c r="C31" s="14">
        <v>22.02</v>
      </c>
      <c r="D31" s="10">
        <v>3447</v>
      </c>
      <c r="E31" s="14">
        <v>26.12</v>
      </c>
      <c r="F31" s="10">
        <v>5026</v>
      </c>
      <c r="G31" s="14">
        <v>34.03</v>
      </c>
      <c r="H31" s="10">
        <v>1614</v>
      </c>
      <c r="I31" s="14">
        <v>27.71</v>
      </c>
      <c r="J31" s="10">
        <v>2074</v>
      </c>
      <c r="K31" s="14">
        <v>31.990000000000002</v>
      </c>
      <c r="L31" s="10">
        <v>3090</v>
      </c>
      <c r="M31" s="14">
        <v>42.35</v>
      </c>
      <c r="N31" s="10">
        <v>982</v>
      </c>
      <c r="O31" s="14">
        <v>16.459999999999997</v>
      </c>
      <c r="P31" s="10">
        <v>1373</v>
      </c>
      <c r="Q31" s="14">
        <v>20.45</v>
      </c>
      <c r="R31" s="10">
        <v>1936</v>
      </c>
      <c r="S31" s="14">
        <v>25.91</v>
      </c>
      <c r="W31" s="161"/>
      <c r="X31" s="161"/>
    </row>
    <row r="32" spans="1:25" s="23" customFormat="1" ht="15.75" x14ac:dyDescent="0.25">
      <c r="A32" s="38" t="s">
        <v>4587</v>
      </c>
      <c r="B32" s="10">
        <v>2339</v>
      </c>
      <c r="C32" s="14">
        <v>19.84</v>
      </c>
      <c r="D32" s="10">
        <v>2315</v>
      </c>
      <c r="E32" s="14">
        <v>17.54</v>
      </c>
      <c r="F32" s="10">
        <v>2283</v>
      </c>
      <c r="G32" s="14">
        <v>15.459999999999999</v>
      </c>
      <c r="H32" s="10">
        <v>1950</v>
      </c>
      <c r="I32" s="14">
        <v>33.480000000000004</v>
      </c>
      <c r="J32" s="10">
        <v>1954</v>
      </c>
      <c r="K32" s="14">
        <v>30.14</v>
      </c>
      <c r="L32" s="10">
        <v>1934</v>
      </c>
      <c r="M32" s="14">
        <v>26.509999999999998</v>
      </c>
      <c r="N32" s="10">
        <v>389</v>
      </c>
      <c r="O32" s="14">
        <v>6.52</v>
      </c>
      <c r="P32" s="10">
        <v>361</v>
      </c>
      <c r="Q32" s="14">
        <v>5.38</v>
      </c>
      <c r="R32" s="10">
        <v>349</v>
      </c>
      <c r="S32" s="14">
        <v>4.67</v>
      </c>
      <c r="W32" s="161"/>
      <c r="X32" s="161"/>
      <c r="Y32" s="161"/>
    </row>
    <row r="33" spans="1:25" s="23" customFormat="1" ht="15.75" x14ac:dyDescent="0.25">
      <c r="A33" s="38" t="s">
        <v>4588</v>
      </c>
      <c r="B33" s="10">
        <v>5702</v>
      </c>
      <c r="C33" s="14">
        <v>48.36</v>
      </c>
      <c r="D33" s="10">
        <v>7102</v>
      </c>
      <c r="E33" s="14">
        <v>53.81</v>
      </c>
      <c r="F33" s="10">
        <v>10188</v>
      </c>
      <c r="G33" s="14">
        <v>68.989999999999995</v>
      </c>
      <c r="H33" s="10">
        <v>3867</v>
      </c>
      <c r="I33" s="14">
        <v>66.399999999999991</v>
      </c>
      <c r="J33" s="10">
        <v>4839</v>
      </c>
      <c r="K33" s="14">
        <v>74.64</v>
      </c>
      <c r="L33" s="10">
        <v>7177</v>
      </c>
      <c r="M33" s="14">
        <v>98.36</v>
      </c>
      <c r="N33" s="10">
        <v>1835</v>
      </c>
      <c r="O33" s="14">
        <v>30.75</v>
      </c>
      <c r="P33" s="10">
        <v>2263</v>
      </c>
      <c r="Q33" s="14">
        <v>33.700000000000003</v>
      </c>
      <c r="R33" s="10">
        <v>3011</v>
      </c>
      <c r="S33" s="14">
        <v>40.299999999999997</v>
      </c>
      <c r="W33" s="161"/>
      <c r="X33" s="161"/>
      <c r="Y33" s="161"/>
    </row>
    <row r="34" spans="1:25" s="23" customFormat="1" ht="15.75" x14ac:dyDescent="0.25">
      <c r="A34" s="67" t="s">
        <v>4589</v>
      </c>
      <c r="B34" s="10">
        <v>253</v>
      </c>
      <c r="C34" s="14">
        <v>2.15</v>
      </c>
      <c r="D34" s="10">
        <v>290</v>
      </c>
      <c r="E34" s="14">
        <v>2.1999999999999997</v>
      </c>
      <c r="F34" s="10">
        <v>313</v>
      </c>
      <c r="G34" s="14">
        <v>2.12</v>
      </c>
      <c r="H34" s="10">
        <v>205</v>
      </c>
      <c r="I34" s="14">
        <v>3.52</v>
      </c>
      <c r="J34" s="10">
        <v>231</v>
      </c>
      <c r="K34" s="14">
        <v>3.5599999999999996</v>
      </c>
      <c r="L34" s="10">
        <v>256</v>
      </c>
      <c r="M34" s="14">
        <v>3.51</v>
      </c>
      <c r="N34" s="10">
        <v>48</v>
      </c>
      <c r="O34" s="14">
        <v>0.79999999999999993</v>
      </c>
      <c r="P34" s="10">
        <v>59</v>
      </c>
      <c r="Q34" s="14">
        <v>0.88</v>
      </c>
      <c r="R34" s="10">
        <v>57</v>
      </c>
      <c r="S34" s="14">
        <v>0.76</v>
      </c>
      <c r="W34" s="161"/>
      <c r="X34" s="161"/>
    </row>
    <row r="35" spans="1:25" s="23" customFormat="1" ht="15.75" x14ac:dyDescent="0.25">
      <c r="A35" s="69" t="s">
        <v>4590</v>
      </c>
      <c r="B35" s="10">
        <v>3308</v>
      </c>
      <c r="C35" s="14">
        <v>28.06</v>
      </c>
      <c r="D35" s="10">
        <v>3592</v>
      </c>
      <c r="E35" s="14">
        <v>27.22</v>
      </c>
      <c r="F35" s="10">
        <v>4902</v>
      </c>
      <c r="G35" s="14">
        <v>33.19</v>
      </c>
      <c r="H35" s="10">
        <v>2205</v>
      </c>
      <c r="I35" s="14">
        <v>37.86</v>
      </c>
      <c r="J35" s="10">
        <v>2258</v>
      </c>
      <c r="K35" s="14">
        <v>34.83</v>
      </c>
      <c r="L35" s="10">
        <v>3010</v>
      </c>
      <c r="M35" s="14">
        <v>41.25</v>
      </c>
      <c r="N35" s="10">
        <v>1103</v>
      </c>
      <c r="O35" s="14">
        <v>18.489999999999998</v>
      </c>
      <c r="P35" s="10">
        <v>1334</v>
      </c>
      <c r="Q35" s="14">
        <v>19.86</v>
      </c>
      <c r="R35" s="10">
        <v>1892</v>
      </c>
      <c r="S35" s="14">
        <v>25.319999999999997</v>
      </c>
      <c r="W35" s="161"/>
      <c r="X35" s="161"/>
      <c r="Y35" s="161"/>
    </row>
    <row r="36" spans="1:25" s="23" customFormat="1" ht="15.75" x14ac:dyDescent="0.25">
      <c r="A36" s="67" t="s">
        <v>4591</v>
      </c>
      <c r="B36" s="10">
        <v>554</v>
      </c>
      <c r="C36" s="14">
        <v>4.6999999999999993</v>
      </c>
      <c r="D36" s="10">
        <v>683</v>
      </c>
      <c r="E36" s="14">
        <v>5.17</v>
      </c>
      <c r="F36" s="10">
        <v>738</v>
      </c>
      <c r="G36" s="14">
        <v>5</v>
      </c>
      <c r="H36" s="10">
        <v>381</v>
      </c>
      <c r="I36" s="14">
        <v>6.54</v>
      </c>
      <c r="J36" s="10">
        <v>456</v>
      </c>
      <c r="K36" s="14">
        <v>7.03</v>
      </c>
      <c r="L36" s="10">
        <v>512</v>
      </c>
      <c r="M36" s="14">
        <v>7.02</v>
      </c>
      <c r="N36" s="10">
        <v>173</v>
      </c>
      <c r="O36" s="14">
        <v>2.9</v>
      </c>
      <c r="P36" s="10">
        <v>227</v>
      </c>
      <c r="Q36" s="14">
        <v>3.3800000000000003</v>
      </c>
      <c r="R36" s="10">
        <v>226</v>
      </c>
      <c r="S36" s="14">
        <v>3.02</v>
      </c>
      <c r="W36" s="161"/>
      <c r="X36" s="161"/>
      <c r="Y36" s="161"/>
    </row>
    <row r="37" spans="1:25" s="23" customFormat="1" ht="15.75" x14ac:dyDescent="0.25">
      <c r="A37" s="67" t="s">
        <v>4592</v>
      </c>
      <c r="B37" s="10">
        <v>1242</v>
      </c>
      <c r="C37" s="14">
        <v>10.53</v>
      </c>
      <c r="D37" s="10">
        <v>2286</v>
      </c>
      <c r="E37" s="14">
        <v>17.32</v>
      </c>
      <c r="F37" s="10">
        <v>4076</v>
      </c>
      <c r="G37" s="14">
        <v>27.599999999999998</v>
      </c>
      <c r="H37" s="10">
        <v>870</v>
      </c>
      <c r="I37" s="14">
        <v>14.94</v>
      </c>
      <c r="J37" s="10">
        <v>1738</v>
      </c>
      <c r="K37" s="14">
        <v>26.810000000000002</v>
      </c>
      <c r="L37" s="10">
        <v>3291</v>
      </c>
      <c r="M37" s="14">
        <v>45.1</v>
      </c>
      <c r="N37" s="10">
        <v>372</v>
      </c>
      <c r="O37" s="14">
        <v>6.2299999999999995</v>
      </c>
      <c r="P37" s="10">
        <v>548</v>
      </c>
      <c r="Q37" s="14">
        <v>8.16</v>
      </c>
      <c r="R37" s="10">
        <v>785</v>
      </c>
      <c r="S37" s="14">
        <v>10.51</v>
      </c>
    </row>
    <row r="38" spans="1:25" s="23" customFormat="1" ht="15.75" x14ac:dyDescent="0.25">
      <c r="A38" s="38" t="s">
        <v>4593</v>
      </c>
      <c r="B38" s="10">
        <v>6880</v>
      </c>
      <c r="C38" s="14">
        <v>58.35</v>
      </c>
      <c r="D38" s="10">
        <v>18349</v>
      </c>
      <c r="E38" s="14">
        <v>139.02000000000001</v>
      </c>
      <c r="F38" s="10">
        <v>27998</v>
      </c>
      <c r="G38" s="14">
        <v>189.59</v>
      </c>
      <c r="H38" s="10">
        <v>1498</v>
      </c>
      <c r="I38" s="14">
        <v>25.720000000000002</v>
      </c>
      <c r="J38" s="10">
        <v>3618</v>
      </c>
      <c r="K38" s="14">
        <v>55.809999999999995</v>
      </c>
      <c r="L38" s="10">
        <v>6753</v>
      </c>
      <c r="M38" s="14">
        <v>92.55</v>
      </c>
      <c r="N38" s="10">
        <v>5382</v>
      </c>
      <c r="O38" s="14">
        <v>90.2</v>
      </c>
      <c r="P38" s="10">
        <v>14731</v>
      </c>
      <c r="Q38" s="14">
        <v>219.35999999999999</v>
      </c>
      <c r="R38" s="10">
        <v>21245</v>
      </c>
      <c r="S38" s="14">
        <v>284.35000000000002</v>
      </c>
    </row>
    <row r="39" spans="1:25" s="23" customFormat="1" ht="15.75" x14ac:dyDescent="0.25">
      <c r="A39" s="67" t="s">
        <v>4594</v>
      </c>
      <c r="B39" s="10" t="s">
        <v>4595</v>
      </c>
      <c r="C39" s="14">
        <f>0.13*(20/15)</f>
        <v>0.17333333333333334</v>
      </c>
      <c r="D39" s="10" t="s">
        <v>4596</v>
      </c>
      <c r="E39" s="14">
        <f>0.08* (20/10)</f>
        <v>0.16</v>
      </c>
      <c r="F39" s="10">
        <v>32</v>
      </c>
      <c r="G39" s="14">
        <v>0.22</v>
      </c>
      <c r="H39" s="10" t="s">
        <v>4597</v>
      </c>
      <c r="I39" s="10" t="s">
        <v>4598</v>
      </c>
      <c r="J39" s="15">
        <v>0</v>
      </c>
      <c r="K39" s="16" t="s">
        <v>4599</v>
      </c>
      <c r="L39" s="10">
        <v>12</v>
      </c>
      <c r="M39" s="14">
        <v>0.16</v>
      </c>
      <c r="N39" s="10">
        <v>10</v>
      </c>
      <c r="O39" s="14">
        <v>0.17</v>
      </c>
      <c r="P39" s="10">
        <v>10</v>
      </c>
      <c r="Q39" s="14">
        <v>0.15</v>
      </c>
      <c r="R39" s="10">
        <v>20</v>
      </c>
      <c r="S39" s="14">
        <v>0.27</v>
      </c>
      <c r="W39" s="161"/>
      <c r="X39" s="161"/>
    </row>
    <row r="40" spans="1:25" s="23" customFormat="1" ht="15.75" x14ac:dyDescent="0.25">
      <c r="A40" s="67" t="s">
        <v>4600</v>
      </c>
      <c r="B40" s="10">
        <v>682</v>
      </c>
      <c r="C40" s="14">
        <v>5.78</v>
      </c>
      <c r="D40" s="10">
        <v>816</v>
      </c>
      <c r="E40" s="14">
        <v>6.18</v>
      </c>
      <c r="F40" s="10">
        <v>885</v>
      </c>
      <c r="G40" s="14">
        <v>5.99</v>
      </c>
      <c r="H40" s="10">
        <v>162</v>
      </c>
      <c r="I40" s="14">
        <v>2.7800000000000002</v>
      </c>
      <c r="J40" s="10">
        <v>189</v>
      </c>
      <c r="K40" s="14">
        <v>2.9200000000000004</v>
      </c>
      <c r="L40" s="10">
        <v>235</v>
      </c>
      <c r="M40" s="14">
        <v>3.2199999999999998</v>
      </c>
      <c r="N40" s="10">
        <v>520</v>
      </c>
      <c r="O40" s="14">
        <v>8.7200000000000006</v>
      </c>
      <c r="P40" s="10">
        <v>627</v>
      </c>
      <c r="Q40" s="14">
        <v>9.34</v>
      </c>
      <c r="R40" s="10">
        <v>650</v>
      </c>
      <c r="S40" s="14">
        <v>8.6999999999999993</v>
      </c>
      <c r="W40" s="161"/>
      <c r="X40" s="161"/>
      <c r="Y40" s="161"/>
    </row>
    <row r="41" spans="1:25" s="23" customFormat="1" ht="15.75" x14ac:dyDescent="0.25">
      <c r="A41" s="67" t="s">
        <v>4601</v>
      </c>
      <c r="B41" s="10">
        <v>149</v>
      </c>
      <c r="C41" s="14">
        <v>1.26</v>
      </c>
      <c r="D41" s="10">
        <v>231</v>
      </c>
      <c r="E41" s="14">
        <v>1.7499999999999998</v>
      </c>
      <c r="F41" s="10">
        <v>288</v>
      </c>
      <c r="G41" s="14">
        <v>1.95</v>
      </c>
      <c r="H41" s="10">
        <v>55</v>
      </c>
      <c r="I41" s="14">
        <v>0.94</v>
      </c>
      <c r="J41" s="10">
        <v>88</v>
      </c>
      <c r="K41" s="14">
        <v>1.36</v>
      </c>
      <c r="L41" s="10">
        <v>117</v>
      </c>
      <c r="M41" s="14">
        <v>1.5999999999999999</v>
      </c>
      <c r="N41" s="10">
        <v>94</v>
      </c>
      <c r="O41" s="14">
        <v>1.58</v>
      </c>
      <c r="P41" s="10">
        <v>143</v>
      </c>
      <c r="Q41" s="14">
        <v>2.13</v>
      </c>
      <c r="R41" s="10">
        <v>171</v>
      </c>
      <c r="S41" s="14">
        <v>2.29</v>
      </c>
    </row>
    <row r="42" spans="1:25" s="23" customFormat="1" ht="15.75" x14ac:dyDescent="0.25">
      <c r="A42" s="67" t="s">
        <v>4602</v>
      </c>
      <c r="B42" s="10">
        <v>5497</v>
      </c>
      <c r="C42" s="14">
        <v>46.62</v>
      </c>
      <c r="D42" s="10">
        <v>16169</v>
      </c>
      <c r="E42" s="14">
        <v>122.51</v>
      </c>
      <c r="F42" s="10">
        <v>26419</v>
      </c>
      <c r="G42" s="14">
        <v>178.9</v>
      </c>
      <c r="H42" s="10">
        <v>1163</v>
      </c>
      <c r="I42" s="14">
        <v>19.97</v>
      </c>
      <c r="J42" s="10">
        <v>3123</v>
      </c>
      <c r="K42" s="14">
        <v>48.17</v>
      </c>
      <c r="L42" s="10">
        <v>6274</v>
      </c>
      <c r="M42" s="14">
        <v>85.990000000000009</v>
      </c>
      <c r="N42" s="10">
        <v>4334</v>
      </c>
      <c r="O42" s="14">
        <v>72.64</v>
      </c>
      <c r="P42" s="10">
        <v>13046</v>
      </c>
      <c r="Q42" s="14">
        <v>194.26999999999998</v>
      </c>
      <c r="R42" s="10">
        <v>20145</v>
      </c>
      <c r="S42" s="14">
        <v>269.63</v>
      </c>
    </row>
    <row r="43" spans="1:25" s="23" customFormat="1" ht="15.75" x14ac:dyDescent="0.25">
      <c r="A43" s="38" t="s">
        <v>4603</v>
      </c>
      <c r="B43" s="10">
        <v>6452</v>
      </c>
      <c r="C43" s="14">
        <v>54.72</v>
      </c>
      <c r="D43" s="10">
        <v>10452</v>
      </c>
      <c r="E43" s="14">
        <v>79.19</v>
      </c>
      <c r="F43" s="10">
        <v>13187</v>
      </c>
      <c r="G43" s="14">
        <v>89.3</v>
      </c>
      <c r="H43" s="10">
        <v>3655</v>
      </c>
      <c r="I43" s="14">
        <v>62.76</v>
      </c>
      <c r="J43" s="10">
        <v>6046</v>
      </c>
      <c r="K43" s="14">
        <v>93.26</v>
      </c>
      <c r="L43" s="10">
        <v>7776</v>
      </c>
      <c r="M43" s="14">
        <v>106.57</v>
      </c>
      <c r="N43" s="10">
        <v>2797</v>
      </c>
      <c r="O43" s="14">
        <v>46.88</v>
      </c>
      <c r="P43" s="10">
        <v>4406</v>
      </c>
      <c r="Q43" s="14">
        <v>65.61</v>
      </c>
      <c r="R43" s="10">
        <v>5411</v>
      </c>
      <c r="S43" s="14">
        <v>72.42</v>
      </c>
      <c r="W43" s="161"/>
      <c r="X43" s="161"/>
      <c r="Y43" s="161"/>
    </row>
    <row r="44" spans="1:25" s="23" customFormat="1" ht="15.75" x14ac:dyDescent="0.25">
      <c r="A44" s="72" t="s">
        <v>4604</v>
      </c>
      <c r="B44" s="10">
        <v>940</v>
      </c>
      <c r="C44" s="14">
        <v>7.97</v>
      </c>
      <c r="D44" s="10">
        <v>1250</v>
      </c>
      <c r="E44" s="14">
        <v>9.4700000000000006</v>
      </c>
      <c r="F44" s="10">
        <v>1568</v>
      </c>
      <c r="G44" s="14">
        <v>10.620000000000001</v>
      </c>
      <c r="H44" s="10">
        <v>531</v>
      </c>
      <c r="I44" s="14">
        <v>9.1199999999999992</v>
      </c>
      <c r="J44" s="10">
        <v>715</v>
      </c>
      <c r="K44" s="14">
        <v>11.03</v>
      </c>
      <c r="L44" s="10">
        <v>901</v>
      </c>
      <c r="M44" s="14">
        <v>12.35</v>
      </c>
      <c r="N44" s="10">
        <v>409</v>
      </c>
      <c r="O44" s="14">
        <v>6.85</v>
      </c>
      <c r="P44" s="10">
        <v>535</v>
      </c>
      <c r="Q44" s="14">
        <v>7.97</v>
      </c>
      <c r="R44" s="10">
        <v>667</v>
      </c>
      <c r="S44" s="14">
        <v>8.93</v>
      </c>
      <c r="W44" s="161"/>
      <c r="X44" s="161"/>
      <c r="Y44" s="161"/>
    </row>
    <row r="45" spans="1:25" s="23" customFormat="1" ht="15.75" x14ac:dyDescent="0.25">
      <c r="A45" s="72" t="s">
        <v>4605</v>
      </c>
      <c r="B45" s="10">
        <v>46</v>
      </c>
      <c r="C45" s="14">
        <v>0.39</v>
      </c>
      <c r="D45" s="10">
        <v>65</v>
      </c>
      <c r="E45" s="14">
        <v>0.49</v>
      </c>
      <c r="F45" s="10">
        <v>90</v>
      </c>
      <c r="G45" s="14">
        <v>0.61</v>
      </c>
      <c r="H45" s="10">
        <v>24</v>
      </c>
      <c r="I45" s="14">
        <v>0.41</v>
      </c>
      <c r="J45" s="10">
        <v>36</v>
      </c>
      <c r="K45" s="14">
        <v>0.55999999999999994</v>
      </c>
      <c r="L45" s="10">
        <v>41</v>
      </c>
      <c r="M45" s="14">
        <v>0.55999999999999994</v>
      </c>
      <c r="N45" s="10">
        <v>22</v>
      </c>
      <c r="O45" s="14">
        <v>0.37</v>
      </c>
      <c r="P45" s="10">
        <v>29</v>
      </c>
      <c r="Q45" s="14">
        <v>0.43000000000000005</v>
      </c>
      <c r="R45" s="10">
        <v>49</v>
      </c>
      <c r="S45" s="14">
        <v>0.66</v>
      </c>
      <c r="W45" s="161"/>
      <c r="X45" s="161"/>
      <c r="Y45" s="161"/>
    </row>
    <row r="46" spans="1:25" s="23" customFormat="1" ht="15.75" x14ac:dyDescent="0.25">
      <c r="A46" s="72" t="s">
        <v>4606</v>
      </c>
      <c r="B46" s="10">
        <v>785</v>
      </c>
      <c r="C46" s="14">
        <v>6.660000000000001</v>
      </c>
      <c r="D46" s="10">
        <v>1195</v>
      </c>
      <c r="E46" s="14">
        <v>9.0500000000000007</v>
      </c>
      <c r="F46" s="10">
        <v>1776</v>
      </c>
      <c r="G46" s="14">
        <v>12.03</v>
      </c>
      <c r="H46" s="10">
        <v>377</v>
      </c>
      <c r="I46" s="14">
        <v>6.47</v>
      </c>
      <c r="J46" s="10">
        <v>608</v>
      </c>
      <c r="K46" s="14">
        <v>9.3800000000000008</v>
      </c>
      <c r="L46" s="10">
        <v>940</v>
      </c>
      <c r="M46" s="14">
        <v>12.879999999999999</v>
      </c>
      <c r="N46" s="10">
        <v>408</v>
      </c>
      <c r="O46" s="14">
        <v>6.84</v>
      </c>
      <c r="P46" s="10">
        <v>587</v>
      </c>
      <c r="Q46" s="14">
        <v>8.74</v>
      </c>
      <c r="R46" s="10">
        <v>836</v>
      </c>
      <c r="S46" s="14">
        <v>11.19</v>
      </c>
      <c r="W46" s="161"/>
    </row>
    <row r="47" spans="1:25" s="23" customFormat="1" ht="15.75" x14ac:dyDescent="0.25">
      <c r="A47" s="72" t="s">
        <v>4607</v>
      </c>
      <c r="B47" s="10">
        <v>3193</v>
      </c>
      <c r="C47" s="14">
        <v>27.080000000000002</v>
      </c>
      <c r="D47" s="10">
        <v>5665</v>
      </c>
      <c r="E47" s="14">
        <v>42.92</v>
      </c>
      <c r="F47" s="10">
        <v>6671</v>
      </c>
      <c r="G47" s="14">
        <v>45.169999999999995</v>
      </c>
      <c r="H47" s="10">
        <v>1834</v>
      </c>
      <c r="I47" s="14">
        <v>31.490000000000002</v>
      </c>
      <c r="J47" s="10">
        <v>3375</v>
      </c>
      <c r="K47" s="14">
        <v>52.059999999999995</v>
      </c>
      <c r="L47" s="10">
        <v>4091</v>
      </c>
      <c r="M47" s="14">
        <v>56.07</v>
      </c>
      <c r="N47" s="10">
        <v>1359</v>
      </c>
      <c r="O47" s="14">
        <v>22.78</v>
      </c>
      <c r="P47" s="10">
        <v>2290</v>
      </c>
      <c r="Q47" s="14">
        <v>34.1</v>
      </c>
      <c r="R47" s="10">
        <v>2580</v>
      </c>
      <c r="S47" s="14">
        <v>34.53</v>
      </c>
      <c r="W47" s="161"/>
      <c r="X47" s="161"/>
      <c r="Y47" s="161"/>
    </row>
    <row r="48" spans="1:25" s="23" customFormat="1" ht="15.75" x14ac:dyDescent="0.25">
      <c r="A48" s="72" t="s">
        <v>4608</v>
      </c>
      <c r="B48" s="10">
        <v>740</v>
      </c>
      <c r="C48" s="14">
        <v>6.2799999999999994</v>
      </c>
      <c r="D48" s="10">
        <v>1225</v>
      </c>
      <c r="E48" s="14">
        <v>9.2800000000000011</v>
      </c>
      <c r="F48" s="10">
        <v>1878</v>
      </c>
      <c r="G48" s="14">
        <v>12.72</v>
      </c>
      <c r="H48" s="10">
        <v>447</v>
      </c>
      <c r="I48" s="14">
        <v>7.68</v>
      </c>
      <c r="J48" s="10">
        <v>655</v>
      </c>
      <c r="K48" s="14">
        <v>10.1</v>
      </c>
      <c r="L48" s="10">
        <v>1071</v>
      </c>
      <c r="M48" s="14">
        <v>14.68</v>
      </c>
      <c r="N48" s="10">
        <v>293</v>
      </c>
      <c r="O48" s="14">
        <v>4.91</v>
      </c>
      <c r="P48" s="10">
        <v>570</v>
      </c>
      <c r="Q48" s="14">
        <v>8.49</v>
      </c>
      <c r="R48" s="10">
        <v>807</v>
      </c>
      <c r="S48" s="14">
        <v>10.799999999999999</v>
      </c>
      <c r="W48" s="161"/>
    </row>
    <row r="49" spans="1:25" s="23" customFormat="1" ht="15.75" x14ac:dyDescent="0.25">
      <c r="A49" s="38" t="s">
        <v>4609</v>
      </c>
      <c r="B49" s="10">
        <v>12524</v>
      </c>
      <c r="C49" s="14">
        <v>106.21999999999998</v>
      </c>
      <c r="D49" s="10">
        <v>18672</v>
      </c>
      <c r="E49" s="14">
        <v>141.47</v>
      </c>
      <c r="F49" s="10">
        <v>28036</v>
      </c>
      <c r="G49" s="14">
        <v>189.85</v>
      </c>
      <c r="H49" s="10">
        <v>6470</v>
      </c>
      <c r="I49" s="14">
        <v>111.08999999999999</v>
      </c>
      <c r="J49" s="10">
        <v>9815</v>
      </c>
      <c r="K49" s="14">
        <v>151.39000000000001</v>
      </c>
      <c r="L49" s="10">
        <v>15297</v>
      </c>
      <c r="M49" s="14">
        <v>209.64999999999998</v>
      </c>
      <c r="N49" s="10">
        <v>6054</v>
      </c>
      <c r="O49" s="14">
        <v>101.47000000000001</v>
      </c>
      <c r="P49" s="10">
        <v>8857</v>
      </c>
      <c r="Q49" s="14">
        <v>131.89000000000001</v>
      </c>
      <c r="R49" s="10">
        <v>12739</v>
      </c>
      <c r="S49" s="14">
        <v>170.51</v>
      </c>
    </row>
    <row r="50" spans="1:25" s="23" customFormat="1" ht="15.75" x14ac:dyDescent="0.25">
      <c r="A50" s="67" t="s">
        <v>4610</v>
      </c>
      <c r="B50" s="10">
        <v>2700</v>
      </c>
      <c r="C50" s="14">
        <v>22.900000000000002</v>
      </c>
      <c r="D50" s="10">
        <v>2937</v>
      </c>
      <c r="E50" s="14">
        <v>22.25</v>
      </c>
      <c r="F50" s="10">
        <v>3403</v>
      </c>
      <c r="G50" s="14">
        <v>23.04</v>
      </c>
      <c r="H50" s="10">
        <v>1457</v>
      </c>
      <c r="I50" s="14">
        <v>25.02</v>
      </c>
      <c r="J50" s="10">
        <v>1552</v>
      </c>
      <c r="K50" s="14">
        <v>23.939999999999998</v>
      </c>
      <c r="L50" s="10">
        <v>1839</v>
      </c>
      <c r="M50" s="14">
        <v>25.2</v>
      </c>
      <c r="N50" s="10">
        <v>1243</v>
      </c>
      <c r="O50" s="14">
        <v>20.83</v>
      </c>
      <c r="P50" s="10">
        <v>1385</v>
      </c>
      <c r="Q50" s="14">
        <v>20.62</v>
      </c>
      <c r="R50" s="10">
        <v>1564</v>
      </c>
      <c r="S50" s="14">
        <v>20.93</v>
      </c>
      <c r="W50" s="161"/>
    </row>
    <row r="51" spans="1:25" s="23" customFormat="1" ht="15.75" x14ac:dyDescent="0.25">
      <c r="A51" s="67" t="s">
        <v>4611</v>
      </c>
      <c r="B51" s="10">
        <v>9825</v>
      </c>
      <c r="C51" s="14">
        <v>83.33</v>
      </c>
      <c r="D51" s="10">
        <v>15743</v>
      </c>
      <c r="E51" s="14">
        <v>119.27999999999999</v>
      </c>
      <c r="F51" s="10">
        <v>24679</v>
      </c>
      <c r="G51" s="14">
        <v>167.12</v>
      </c>
      <c r="H51" s="10">
        <v>5014</v>
      </c>
      <c r="I51" s="14">
        <v>86.089999999999989</v>
      </c>
      <c r="J51" s="10">
        <v>8265</v>
      </c>
      <c r="K51" s="14">
        <v>127.48</v>
      </c>
      <c r="L51" s="10">
        <v>13487</v>
      </c>
      <c r="M51" s="14">
        <v>184.85000000000002</v>
      </c>
      <c r="N51" s="10">
        <v>4811</v>
      </c>
      <c r="O51" s="14">
        <v>80.63000000000001</v>
      </c>
      <c r="P51" s="10">
        <v>7478</v>
      </c>
      <c r="Q51" s="14">
        <v>111.36</v>
      </c>
      <c r="R51" s="10">
        <v>11192</v>
      </c>
      <c r="S51" s="14">
        <v>149.80000000000001</v>
      </c>
      <c r="W51" s="161"/>
      <c r="X51" s="161"/>
      <c r="Y51" s="161"/>
    </row>
    <row r="52" spans="1:25" s="23" customFormat="1" ht="15.75" x14ac:dyDescent="0.25">
      <c r="A52" s="73" t="s">
        <v>4612</v>
      </c>
      <c r="B52" s="10">
        <v>925</v>
      </c>
      <c r="C52" s="14">
        <v>7.85</v>
      </c>
      <c r="D52" s="10">
        <v>3221</v>
      </c>
      <c r="E52" s="14">
        <v>24.4</v>
      </c>
      <c r="F52" s="10">
        <v>12326</v>
      </c>
      <c r="G52" s="14">
        <v>83.47</v>
      </c>
      <c r="H52" s="10">
        <v>491</v>
      </c>
      <c r="I52" s="14">
        <v>8.43</v>
      </c>
      <c r="J52" s="10">
        <v>1700</v>
      </c>
      <c r="K52" s="14">
        <v>26.22</v>
      </c>
      <c r="L52" s="10">
        <v>6736</v>
      </c>
      <c r="M52" s="14">
        <v>92.32</v>
      </c>
      <c r="N52" s="10">
        <v>434</v>
      </c>
      <c r="O52" s="14">
        <v>7.2700000000000005</v>
      </c>
      <c r="P52" s="10">
        <v>1521</v>
      </c>
      <c r="Q52" s="14">
        <v>22.65</v>
      </c>
      <c r="R52" s="10">
        <v>5590</v>
      </c>
      <c r="S52" s="14">
        <v>74.819999999999993</v>
      </c>
      <c r="W52" s="161"/>
      <c r="X52" s="161"/>
      <c r="Y52" s="161"/>
    </row>
    <row r="53" spans="1:25" s="23" customFormat="1" ht="15.75" x14ac:dyDescent="0.25">
      <c r="A53" s="73" t="s">
        <v>4613</v>
      </c>
      <c r="B53" s="10">
        <v>8900</v>
      </c>
      <c r="C53" s="14">
        <v>75.489999999999995</v>
      </c>
      <c r="D53" s="10">
        <v>12525</v>
      </c>
      <c r="E53" s="14">
        <v>94.899999999999991</v>
      </c>
      <c r="F53" s="10">
        <v>12362</v>
      </c>
      <c r="G53" s="14">
        <v>83.710000000000008</v>
      </c>
      <c r="H53" s="10">
        <v>4523</v>
      </c>
      <c r="I53" s="14">
        <v>77.66</v>
      </c>
      <c r="J53" s="10">
        <v>6568</v>
      </c>
      <c r="K53" s="14">
        <v>101.31</v>
      </c>
      <c r="L53" s="10">
        <v>6758</v>
      </c>
      <c r="M53" s="14">
        <v>92.61999999999999</v>
      </c>
      <c r="N53" s="10">
        <v>4377</v>
      </c>
      <c r="O53" s="14">
        <v>73.36</v>
      </c>
      <c r="P53" s="10">
        <v>5957</v>
      </c>
      <c r="Q53" s="14">
        <v>88.710000000000008</v>
      </c>
      <c r="R53" s="10">
        <v>5604</v>
      </c>
      <c r="S53" s="14">
        <v>75.009999999999991</v>
      </c>
      <c r="W53" s="161"/>
      <c r="X53" s="161"/>
      <c r="Y53" s="161"/>
    </row>
    <row r="54" spans="1:25" s="23" customFormat="1" ht="15.75" x14ac:dyDescent="0.25">
      <c r="A54" s="38" t="s">
        <v>4614</v>
      </c>
      <c r="B54" s="10">
        <v>2345</v>
      </c>
      <c r="C54" s="14">
        <v>19.89</v>
      </c>
      <c r="D54" s="10">
        <v>3590</v>
      </c>
      <c r="E54" s="14">
        <v>27.2</v>
      </c>
      <c r="F54" s="10">
        <v>6653</v>
      </c>
      <c r="G54" s="14">
        <v>45.05</v>
      </c>
      <c r="H54" s="10">
        <v>1195</v>
      </c>
      <c r="I54" s="14">
        <v>20.52</v>
      </c>
      <c r="J54" s="10">
        <v>1974</v>
      </c>
      <c r="K54" s="14">
        <v>30.449999999999996</v>
      </c>
      <c r="L54" s="10">
        <v>3621</v>
      </c>
      <c r="M54" s="14">
        <v>49.629999999999995</v>
      </c>
      <c r="N54" s="10">
        <v>1150</v>
      </c>
      <c r="O54" s="14">
        <v>19.27</v>
      </c>
      <c r="P54" s="10">
        <v>1616</v>
      </c>
      <c r="Q54" s="14">
        <v>24.06</v>
      </c>
      <c r="R54" s="10">
        <v>3032</v>
      </c>
      <c r="S54" s="14">
        <v>40.58</v>
      </c>
      <c r="W54" s="161"/>
      <c r="X54" s="161"/>
      <c r="Y54" s="161"/>
    </row>
    <row r="55" spans="1:25" s="23" customFormat="1" ht="15.75" x14ac:dyDescent="0.25">
      <c r="A55" s="38" t="s">
        <v>4615</v>
      </c>
      <c r="B55" s="10">
        <v>11082</v>
      </c>
      <c r="C55" s="14">
        <v>93.990000000000009</v>
      </c>
      <c r="D55" s="10">
        <v>17199</v>
      </c>
      <c r="E55" s="14">
        <v>130.31</v>
      </c>
      <c r="F55" s="10">
        <v>25083</v>
      </c>
      <c r="G55" s="14">
        <v>169.85</v>
      </c>
      <c r="H55" s="10">
        <v>5498</v>
      </c>
      <c r="I55" s="14">
        <v>94.399999999999991</v>
      </c>
      <c r="J55" s="10">
        <v>8727</v>
      </c>
      <c r="K55" s="14">
        <v>134.61000000000001</v>
      </c>
      <c r="L55" s="10">
        <v>13261</v>
      </c>
      <c r="M55" s="14">
        <v>181.75</v>
      </c>
      <c r="N55" s="10">
        <v>5584</v>
      </c>
      <c r="O55" s="14">
        <v>93.59</v>
      </c>
      <c r="P55" s="10">
        <v>8472</v>
      </c>
      <c r="Q55" s="14">
        <v>126.16000000000001</v>
      </c>
      <c r="R55" s="10">
        <v>11822</v>
      </c>
      <c r="S55" s="14">
        <v>158.22999999999999</v>
      </c>
      <c r="W55" s="161"/>
      <c r="X55" s="161"/>
      <c r="Y55" s="161"/>
    </row>
    <row r="56" spans="1:25" s="23" customFormat="1" ht="15.75" x14ac:dyDescent="0.25">
      <c r="A56" s="69" t="s">
        <v>4616</v>
      </c>
      <c r="B56" s="10">
        <v>628</v>
      </c>
      <c r="C56" s="14">
        <v>5.33</v>
      </c>
      <c r="D56" s="10">
        <v>763</v>
      </c>
      <c r="E56" s="14">
        <v>5.78</v>
      </c>
      <c r="F56" s="10">
        <v>1069</v>
      </c>
      <c r="G56" s="14">
        <v>7.24</v>
      </c>
      <c r="H56" s="10">
        <v>311</v>
      </c>
      <c r="I56" s="14">
        <v>5.34</v>
      </c>
      <c r="J56" s="10">
        <v>377</v>
      </c>
      <c r="K56" s="14">
        <v>5.82</v>
      </c>
      <c r="L56" s="10">
        <v>518</v>
      </c>
      <c r="M56" s="14">
        <v>7.1000000000000005</v>
      </c>
      <c r="N56" s="10">
        <v>317</v>
      </c>
      <c r="O56" s="14">
        <v>5.3100000000000005</v>
      </c>
      <c r="P56" s="10">
        <v>386</v>
      </c>
      <c r="Q56" s="14">
        <v>5.75</v>
      </c>
      <c r="R56" s="10">
        <v>551</v>
      </c>
      <c r="S56" s="14">
        <v>7.37</v>
      </c>
      <c r="W56" s="161"/>
      <c r="X56" s="161"/>
      <c r="Y56" s="161"/>
    </row>
    <row r="57" spans="1:25" s="23" customFormat="1" ht="15.75" x14ac:dyDescent="0.25">
      <c r="A57" s="67" t="s">
        <v>4617</v>
      </c>
      <c r="B57" s="10">
        <v>42</v>
      </c>
      <c r="C57" s="14">
        <v>0.36</v>
      </c>
      <c r="D57" s="10">
        <v>85</v>
      </c>
      <c r="E57" s="14">
        <v>0.64</v>
      </c>
      <c r="F57" s="10">
        <v>195</v>
      </c>
      <c r="G57" s="14">
        <v>1.32</v>
      </c>
      <c r="H57" s="10">
        <v>6</v>
      </c>
      <c r="I57" s="14">
        <v>9.9999999999999992E-2</v>
      </c>
      <c r="J57" s="10">
        <v>18</v>
      </c>
      <c r="K57" s="14">
        <v>0.27999999999999997</v>
      </c>
      <c r="L57" s="10">
        <v>66</v>
      </c>
      <c r="M57" s="14">
        <v>0.9</v>
      </c>
      <c r="N57" s="10">
        <v>36</v>
      </c>
      <c r="O57" s="14">
        <v>0.6</v>
      </c>
      <c r="P57" s="10">
        <v>67</v>
      </c>
      <c r="Q57" s="14">
        <v>1</v>
      </c>
      <c r="R57" s="10">
        <v>129</v>
      </c>
      <c r="S57" s="14">
        <v>1.73</v>
      </c>
      <c r="W57" s="161"/>
      <c r="X57" s="161"/>
      <c r="Y57" s="161"/>
    </row>
    <row r="58" spans="1:25" s="23" customFormat="1" ht="15.75" x14ac:dyDescent="0.25">
      <c r="A58" s="67" t="s">
        <v>4618</v>
      </c>
      <c r="B58" s="10">
        <v>586</v>
      </c>
      <c r="C58" s="14">
        <v>4.97</v>
      </c>
      <c r="D58" s="10">
        <v>678</v>
      </c>
      <c r="E58" s="14">
        <v>5.1400000000000006</v>
      </c>
      <c r="F58" s="10">
        <v>876</v>
      </c>
      <c r="G58" s="14">
        <v>5.93</v>
      </c>
      <c r="H58" s="10">
        <v>305</v>
      </c>
      <c r="I58" s="14">
        <v>5.24</v>
      </c>
      <c r="J58" s="10">
        <v>359</v>
      </c>
      <c r="K58" s="14">
        <v>5.54</v>
      </c>
      <c r="L58" s="10">
        <v>452</v>
      </c>
      <c r="M58" s="14">
        <v>6.19</v>
      </c>
      <c r="N58" s="10">
        <v>281</v>
      </c>
      <c r="O58" s="14">
        <v>4.71</v>
      </c>
      <c r="P58" s="10">
        <v>319</v>
      </c>
      <c r="Q58" s="14">
        <v>4.75</v>
      </c>
      <c r="R58" s="10">
        <v>424</v>
      </c>
      <c r="S58" s="14">
        <v>5.68</v>
      </c>
    </row>
    <row r="59" spans="1:25" s="23" customFormat="1" ht="15.75" x14ac:dyDescent="0.25">
      <c r="A59" s="71" t="s">
        <v>4619</v>
      </c>
      <c r="B59" s="10">
        <v>12985</v>
      </c>
      <c r="C59" s="14">
        <v>110.13</v>
      </c>
      <c r="D59" s="10">
        <v>16520</v>
      </c>
      <c r="E59" s="14">
        <v>125.16000000000001</v>
      </c>
      <c r="F59" s="10">
        <v>25401</v>
      </c>
      <c r="G59" s="14">
        <v>172</v>
      </c>
      <c r="H59" s="10">
        <v>7005</v>
      </c>
      <c r="I59" s="14">
        <v>120.28</v>
      </c>
      <c r="J59" s="10">
        <v>7849</v>
      </c>
      <c r="K59" s="14">
        <v>121.07000000000001</v>
      </c>
      <c r="L59" s="10">
        <v>10948</v>
      </c>
      <c r="M59" s="14">
        <v>150.05000000000001</v>
      </c>
      <c r="N59" s="10">
        <v>5980</v>
      </c>
      <c r="O59" s="14">
        <v>100.23</v>
      </c>
      <c r="P59" s="10">
        <v>8671</v>
      </c>
      <c r="Q59" s="14">
        <v>129.12</v>
      </c>
      <c r="R59" s="10">
        <v>14453</v>
      </c>
      <c r="S59" s="14">
        <v>193.45</v>
      </c>
    </row>
    <row r="60" spans="1:25" s="23" customFormat="1" ht="15.75" x14ac:dyDescent="0.25">
      <c r="A60" s="69" t="s">
        <v>4620</v>
      </c>
      <c r="B60" s="10">
        <v>4868</v>
      </c>
      <c r="C60" s="14">
        <v>41.29</v>
      </c>
      <c r="D60" s="10">
        <v>6931</v>
      </c>
      <c r="E60" s="14">
        <v>52.510000000000005</v>
      </c>
      <c r="F60" s="10">
        <v>12278</v>
      </c>
      <c r="G60" s="14">
        <v>83.14</v>
      </c>
      <c r="H60" s="10">
        <v>2226</v>
      </c>
      <c r="I60" s="14">
        <v>38.22</v>
      </c>
      <c r="J60" s="10">
        <v>2743</v>
      </c>
      <c r="K60" s="14">
        <v>42.309999999999995</v>
      </c>
      <c r="L60" s="10">
        <v>4720</v>
      </c>
      <c r="M60" s="14">
        <v>64.69</v>
      </c>
      <c r="N60" s="10">
        <v>2642</v>
      </c>
      <c r="O60" s="14">
        <v>44.279999999999994</v>
      </c>
      <c r="P60" s="10">
        <v>4188</v>
      </c>
      <c r="Q60" s="14">
        <v>62.36</v>
      </c>
      <c r="R60" s="10">
        <v>7558</v>
      </c>
      <c r="S60" s="14">
        <v>101.16000000000001</v>
      </c>
    </row>
    <row r="61" spans="1:25" s="23" customFormat="1" ht="15.75" x14ac:dyDescent="0.25">
      <c r="A61" s="69" t="s">
        <v>4621</v>
      </c>
      <c r="B61" s="10">
        <v>528</v>
      </c>
      <c r="C61" s="14">
        <v>4.4799999999999995</v>
      </c>
      <c r="D61" s="10">
        <v>404</v>
      </c>
      <c r="E61" s="14">
        <v>3.06</v>
      </c>
      <c r="F61" s="10">
        <v>346</v>
      </c>
      <c r="G61" s="14">
        <v>2.34</v>
      </c>
      <c r="H61" s="10">
        <v>279</v>
      </c>
      <c r="I61" s="14">
        <v>4.79</v>
      </c>
      <c r="J61" s="10">
        <v>209</v>
      </c>
      <c r="K61" s="14">
        <v>3.2199999999999998</v>
      </c>
      <c r="L61" s="10">
        <v>181</v>
      </c>
      <c r="M61" s="14">
        <v>2.48</v>
      </c>
      <c r="N61" s="10">
        <v>249</v>
      </c>
      <c r="O61" s="14">
        <v>4.17</v>
      </c>
      <c r="P61" s="10">
        <v>195</v>
      </c>
      <c r="Q61" s="14">
        <v>2.9</v>
      </c>
      <c r="R61" s="10">
        <v>165</v>
      </c>
      <c r="S61" s="14">
        <v>2.21</v>
      </c>
      <c r="W61" s="161"/>
      <c r="X61" s="161"/>
      <c r="Y61" s="161"/>
    </row>
    <row r="62" spans="1:25" s="23" customFormat="1" ht="15.75" x14ac:dyDescent="0.25">
      <c r="A62" s="67" t="s">
        <v>4622</v>
      </c>
      <c r="B62" s="10">
        <v>1003</v>
      </c>
      <c r="C62" s="14">
        <v>8.51</v>
      </c>
      <c r="D62" s="10">
        <v>1107</v>
      </c>
      <c r="E62" s="14">
        <v>8.39</v>
      </c>
      <c r="F62" s="10">
        <v>1305</v>
      </c>
      <c r="G62" s="14">
        <v>8.84</v>
      </c>
      <c r="H62" s="10">
        <v>520</v>
      </c>
      <c r="I62" s="14">
        <v>8.93</v>
      </c>
      <c r="J62" s="10">
        <v>542</v>
      </c>
      <c r="K62" s="14">
        <v>8.36</v>
      </c>
      <c r="L62" s="10">
        <v>565</v>
      </c>
      <c r="M62" s="14">
        <v>7.7399999999999993</v>
      </c>
      <c r="N62" s="10">
        <v>483</v>
      </c>
      <c r="O62" s="14">
        <v>8.1</v>
      </c>
      <c r="P62" s="10">
        <v>565</v>
      </c>
      <c r="Q62" s="14">
        <v>8.41</v>
      </c>
      <c r="R62" s="10">
        <v>740</v>
      </c>
      <c r="S62" s="14">
        <v>9.8999999999999986</v>
      </c>
      <c r="W62" s="161"/>
      <c r="X62" s="161"/>
      <c r="Y62" s="161"/>
    </row>
    <row r="63" spans="1:25" s="23" customFormat="1" ht="15.75" x14ac:dyDescent="0.25">
      <c r="A63" s="67" t="s">
        <v>4623</v>
      </c>
      <c r="B63" s="10">
        <v>3147</v>
      </c>
      <c r="C63" s="14">
        <v>26.689999999999998</v>
      </c>
      <c r="D63" s="10">
        <v>3271</v>
      </c>
      <c r="E63" s="14">
        <v>24.78</v>
      </c>
      <c r="F63" s="10">
        <v>4440</v>
      </c>
      <c r="G63" s="14">
        <v>30.07</v>
      </c>
      <c r="H63" s="10">
        <v>2125</v>
      </c>
      <c r="I63" s="14">
        <v>36.489999999999995</v>
      </c>
      <c r="J63" s="10">
        <v>2089</v>
      </c>
      <c r="K63" s="14">
        <v>32.220000000000006</v>
      </c>
      <c r="L63" s="10">
        <v>2620</v>
      </c>
      <c r="M63" s="14">
        <v>35.909999999999997</v>
      </c>
      <c r="N63" s="10">
        <v>1022</v>
      </c>
      <c r="O63" s="14">
        <v>17.13</v>
      </c>
      <c r="P63" s="10">
        <v>1182</v>
      </c>
      <c r="Q63" s="14">
        <v>17.599999999999998</v>
      </c>
      <c r="R63" s="10">
        <v>1820</v>
      </c>
      <c r="S63" s="14">
        <v>24.360000000000003</v>
      </c>
    </row>
    <row r="64" spans="1:25" s="23" customFormat="1" ht="15.75" x14ac:dyDescent="0.25">
      <c r="A64" s="38" t="s">
        <v>4624</v>
      </c>
      <c r="B64" s="10">
        <v>9875</v>
      </c>
      <c r="C64" s="14">
        <v>83.75</v>
      </c>
      <c r="D64" s="10">
        <v>11063</v>
      </c>
      <c r="E64" s="14">
        <v>83.82</v>
      </c>
      <c r="F64" s="10">
        <v>11293</v>
      </c>
      <c r="G64" s="14">
        <v>76.47</v>
      </c>
      <c r="H64" s="10">
        <v>7415</v>
      </c>
      <c r="I64" s="14">
        <v>127.32</v>
      </c>
      <c r="J64" s="10">
        <v>8466</v>
      </c>
      <c r="K64" s="14">
        <v>130.57999999999998</v>
      </c>
      <c r="L64" s="10">
        <v>8902</v>
      </c>
      <c r="M64" s="14">
        <v>122.01</v>
      </c>
      <c r="N64" s="10">
        <v>2460</v>
      </c>
      <c r="O64" s="14">
        <v>41.23</v>
      </c>
      <c r="P64" s="10">
        <v>2597</v>
      </c>
      <c r="Q64" s="14">
        <v>38.67</v>
      </c>
      <c r="R64" s="10">
        <v>2391</v>
      </c>
      <c r="S64" s="14">
        <v>32</v>
      </c>
      <c r="W64" s="161"/>
      <c r="X64" s="161"/>
      <c r="Y64" s="161"/>
    </row>
    <row r="65" spans="1:25" s="23" customFormat="1" ht="15.75" x14ac:dyDescent="0.25">
      <c r="A65" s="38" t="s">
        <v>4625</v>
      </c>
      <c r="B65" s="10">
        <v>6192</v>
      </c>
      <c r="C65" s="14">
        <v>52.519999999999996</v>
      </c>
      <c r="D65" s="10">
        <v>9882</v>
      </c>
      <c r="E65" s="14">
        <v>74.87</v>
      </c>
      <c r="F65" s="10">
        <v>15724</v>
      </c>
      <c r="G65" s="14">
        <v>106.48</v>
      </c>
      <c r="H65" s="10">
        <v>3659</v>
      </c>
      <c r="I65" s="14">
        <v>62.830000000000005</v>
      </c>
      <c r="J65" s="10">
        <v>5949</v>
      </c>
      <c r="K65" s="14">
        <v>91.759999999999991</v>
      </c>
      <c r="L65" s="10">
        <v>10179</v>
      </c>
      <c r="M65" s="14">
        <v>139.51</v>
      </c>
      <c r="N65" s="10">
        <v>2533</v>
      </c>
      <c r="O65" s="14">
        <v>42.45</v>
      </c>
      <c r="P65" s="10">
        <v>3933</v>
      </c>
      <c r="Q65" s="14">
        <v>58.57</v>
      </c>
      <c r="R65" s="10">
        <v>5545</v>
      </c>
      <c r="S65" s="14">
        <v>74.22</v>
      </c>
      <c r="W65" s="161"/>
      <c r="X65" s="161"/>
      <c r="Y65" s="161"/>
    </row>
    <row r="66" spans="1:25" s="23" customFormat="1" ht="15.75" x14ac:dyDescent="0.25">
      <c r="B66" s="153"/>
      <c r="C66" s="153"/>
      <c r="D66" s="153"/>
      <c r="E66" s="153"/>
      <c r="F66" s="153"/>
      <c r="G66" s="153"/>
      <c r="H66" s="153"/>
      <c r="I66" s="153"/>
      <c r="J66" s="153"/>
      <c r="K66" s="153"/>
      <c r="L66" s="153"/>
      <c r="M66" s="153"/>
      <c r="N66" s="153"/>
      <c r="O66" s="153"/>
      <c r="P66" s="153"/>
      <c r="Q66" s="153"/>
      <c r="R66" s="153"/>
      <c r="S66" s="153"/>
    </row>
    <row r="67" spans="1:25" s="23" customFormat="1" ht="15.75" x14ac:dyDescent="0.25">
      <c r="A67" s="46" t="s">
        <v>2104</v>
      </c>
      <c r="B67" s="153"/>
      <c r="C67" s="153"/>
      <c r="D67" s="153"/>
      <c r="E67" s="153"/>
      <c r="F67" s="153"/>
      <c r="G67" s="153"/>
      <c r="H67" s="153"/>
      <c r="I67" s="153"/>
      <c r="J67" s="153"/>
      <c r="K67" s="153"/>
      <c r="L67" s="153"/>
      <c r="M67" s="153"/>
      <c r="N67" s="153"/>
      <c r="O67" s="153"/>
      <c r="P67" s="153"/>
      <c r="Q67" s="153"/>
      <c r="R67" s="153"/>
      <c r="S67" s="153"/>
    </row>
    <row r="68" spans="1:25" s="23" customFormat="1" ht="15.75" x14ac:dyDescent="0.25">
      <c r="A68" s="46" t="s">
        <v>2105</v>
      </c>
      <c r="B68" s="153"/>
      <c r="C68" s="153"/>
      <c r="D68" s="153"/>
      <c r="E68" s="153"/>
      <c r="F68" s="153"/>
      <c r="G68" s="153"/>
      <c r="H68" s="153"/>
      <c r="I68" s="153"/>
      <c r="J68" s="153"/>
      <c r="K68" s="153"/>
      <c r="L68" s="153"/>
      <c r="M68" s="153"/>
      <c r="N68" s="153"/>
      <c r="O68" s="153"/>
      <c r="P68" s="153"/>
      <c r="Q68" s="153"/>
      <c r="R68" s="153"/>
      <c r="S68" s="153"/>
    </row>
    <row r="69" spans="1:25" s="23" customFormat="1" ht="15.75" x14ac:dyDescent="0.25">
      <c r="A69" s="47" t="s">
        <v>4626</v>
      </c>
      <c r="B69" s="153"/>
      <c r="C69" s="153"/>
      <c r="D69" s="153"/>
      <c r="E69" s="153"/>
      <c r="F69" s="153"/>
      <c r="G69" s="153"/>
      <c r="H69" s="153"/>
      <c r="I69" s="153"/>
      <c r="J69" s="153"/>
      <c r="K69" s="153"/>
      <c r="L69" s="153"/>
      <c r="M69" s="153"/>
      <c r="N69" s="153"/>
      <c r="O69" s="153"/>
      <c r="P69" s="153"/>
      <c r="Q69" s="153"/>
      <c r="R69" s="153"/>
      <c r="S69" s="153"/>
    </row>
    <row r="70" spans="1:25" s="23" customFormat="1" ht="15.75" x14ac:dyDescent="0.25">
      <c r="A70" s="47" t="s">
        <v>2106</v>
      </c>
      <c r="B70" s="153"/>
      <c r="C70" s="153"/>
      <c r="D70" s="153"/>
      <c r="E70" s="153"/>
      <c r="F70" s="153"/>
      <c r="G70" s="153"/>
      <c r="H70" s="153"/>
      <c r="I70" s="153"/>
      <c r="J70" s="153"/>
      <c r="K70" s="153"/>
      <c r="L70" s="153"/>
      <c r="M70" s="153"/>
      <c r="N70" s="153"/>
      <c r="O70" s="153"/>
      <c r="P70" s="153"/>
      <c r="Q70" s="153"/>
      <c r="R70" s="153"/>
      <c r="S70" s="153"/>
    </row>
    <row r="71" spans="1:25" s="23" customFormat="1" ht="15.75" x14ac:dyDescent="0.25">
      <c r="A71" s="55" t="s">
        <v>5315</v>
      </c>
      <c r="B71" s="153"/>
      <c r="C71" s="153"/>
      <c r="D71" s="153"/>
      <c r="E71" s="153"/>
      <c r="F71" s="153"/>
      <c r="G71" s="153"/>
      <c r="H71" s="153"/>
      <c r="I71" s="153"/>
      <c r="J71" s="153"/>
      <c r="K71" s="153"/>
      <c r="L71" s="153"/>
      <c r="M71" s="153"/>
      <c r="N71" s="153"/>
      <c r="O71" s="153"/>
      <c r="P71" s="153"/>
      <c r="Q71" s="153"/>
      <c r="R71" s="153"/>
      <c r="S71" s="153"/>
    </row>
    <row r="72" spans="1:25" s="23" customFormat="1" ht="15.75" x14ac:dyDescent="0.25">
      <c r="A72" s="163" t="s">
        <v>5432</v>
      </c>
      <c r="B72" s="153"/>
      <c r="C72" s="153"/>
      <c r="D72" s="153"/>
      <c r="E72" s="153"/>
      <c r="F72" s="153"/>
      <c r="G72" s="153"/>
      <c r="H72" s="153"/>
      <c r="I72" s="153"/>
      <c r="J72" s="153"/>
      <c r="K72" s="153"/>
      <c r="L72" s="153"/>
      <c r="M72" s="153"/>
      <c r="N72" s="153"/>
      <c r="O72" s="153"/>
      <c r="P72" s="153"/>
      <c r="Q72" s="153"/>
      <c r="R72" s="153"/>
      <c r="S72" s="153"/>
    </row>
    <row r="73" spans="1:25" s="23" customFormat="1" ht="15.75" x14ac:dyDescent="0.25">
      <c r="A73" s="163" t="s">
        <v>2107</v>
      </c>
      <c r="B73" s="153"/>
      <c r="C73" s="153"/>
      <c r="D73" s="153"/>
      <c r="E73" s="153"/>
      <c r="F73" s="153"/>
      <c r="G73" s="153"/>
      <c r="H73" s="153"/>
      <c r="I73" s="153"/>
      <c r="J73" s="153"/>
      <c r="K73" s="153"/>
      <c r="L73" s="153"/>
      <c r="M73" s="153"/>
      <c r="N73" s="153"/>
      <c r="O73" s="153"/>
      <c r="P73" s="153"/>
      <c r="Q73" s="153"/>
      <c r="R73" s="153"/>
      <c r="S73" s="153"/>
    </row>
    <row r="74" spans="1:25" s="23" customFormat="1" ht="15.75" x14ac:dyDescent="0.25">
      <c r="A74" s="163" t="s">
        <v>2108</v>
      </c>
      <c r="B74" s="153"/>
      <c r="C74" s="153"/>
      <c r="D74" s="153"/>
      <c r="E74" s="153"/>
      <c r="F74" s="153"/>
      <c r="G74" s="153"/>
      <c r="H74" s="153"/>
      <c r="I74" s="153"/>
      <c r="J74" s="153"/>
      <c r="K74" s="153"/>
      <c r="L74" s="153"/>
      <c r="M74" s="153"/>
      <c r="N74" s="153"/>
      <c r="O74" s="153"/>
      <c r="P74" s="153"/>
      <c r="Q74" s="153"/>
      <c r="R74" s="153"/>
      <c r="S74" s="153"/>
    </row>
    <row r="75" spans="1:25" s="23" customFormat="1" ht="15.75" x14ac:dyDescent="0.25">
      <c r="A75" s="163" t="s">
        <v>2109</v>
      </c>
      <c r="B75" s="153"/>
      <c r="C75" s="153"/>
      <c r="D75" s="153"/>
      <c r="E75" s="153"/>
      <c r="F75" s="153"/>
      <c r="G75" s="153"/>
      <c r="H75" s="153"/>
      <c r="I75" s="153"/>
      <c r="J75" s="153"/>
      <c r="K75" s="153"/>
      <c r="L75" s="153"/>
      <c r="M75" s="153"/>
      <c r="N75" s="153"/>
      <c r="O75" s="153"/>
      <c r="P75" s="153"/>
      <c r="Q75" s="153"/>
      <c r="R75" s="153"/>
      <c r="S75" s="153"/>
    </row>
    <row r="76" spans="1:25" ht="15.75" x14ac:dyDescent="0.25">
      <c r="A76" s="46" t="s">
        <v>5440</v>
      </c>
    </row>
    <row r="77" spans="1:25" ht="15.75" x14ac:dyDescent="0.25">
      <c r="A77" s="46" t="s">
        <v>4627</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0F2D-5CD1-4BD1-97D1-9D697BCF7B29}">
  <sheetPr codeName="Sheet25"/>
  <dimension ref="A1:F31"/>
  <sheetViews>
    <sheetView zoomScaleNormal="100" workbookViewId="0"/>
  </sheetViews>
  <sheetFormatPr defaultColWidth="9.28515625" defaultRowHeight="14.25" x14ac:dyDescent="0.2"/>
  <cols>
    <col min="1" max="1" width="24.140625" style="28" customWidth="1"/>
    <col min="2" max="3" width="15.5703125" style="28" customWidth="1"/>
    <col min="4" max="5" width="16.7109375" style="28" customWidth="1"/>
    <col min="6" max="6" width="60.28515625" style="28" customWidth="1"/>
    <col min="7" max="16384" width="9.28515625" style="28"/>
  </cols>
  <sheetData>
    <row r="1" spans="1:6" ht="18.75" x14ac:dyDescent="0.2">
      <c r="A1" s="137" t="s">
        <v>5397</v>
      </c>
    </row>
    <row r="2" spans="1:6" x14ac:dyDescent="0.2">
      <c r="A2" s="90"/>
    </row>
    <row r="3" spans="1:6" s="140" customFormat="1" ht="78.75" x14ac:dyDescent="0.25">
      <c r="A3" s="138" t="s">
        <v>4628</v>
      </c>
      <c r="B3" s="139" t="s">
        <v>2110</v>
      </c>
      <c r="C3" s="139" t="s">
        <v>2111</v>
      </c>
      <c r="D3" s="139" t="s">
        <v>2112</v>
      </c>
      <c r="E3" s="139" t="s">
        <v>2113</v>
      </c>
    </row>
    <row r="4" spans="1:6" ht="15.75" x14ac:dyDescent="0.2">
      <c r="A4" s="141" t="s">
        <v>4629</v>
      </c>
      <c r="B4" s="142">
        <v>1018</v>
      </c>
      <c r="C4" s="143">
        <v>1.4</v>
      </c>
      <c r="D4" s="144">
        <v>70547</v>
      </c>
      <c r="E4" s="143">
        <v>89.6</v>
      </c>
    </row>
    <row r="5" spans="1:6" ht="15.75" x14ac:dyDescent="0.2">
      <c r="A5" s="120" t="s">
        <v>4630</v>
      </c>
      <c r="B5" s="145">
        <v>36</v>
      </c>
      <c r="C5" s="146">
        <v>0.9</v>
      </c>
      <c r="D5" s="147">
        <v>3769</v>
      </c>
      <c r="E5" s="146">
        <v>97.3</v>
      </c>
      <c r="F5" s="148"/>
    </row>
    <row r="6" spans="1:6" ht="15.75" x14ac:dyDescent="0.2">
      <c r="A6" s="120" t="s">
        <v>4631</v>
      </c>
      <c r="B6" s="145">
        <v>32</v>
      </c>
      <c r="C6" s="146">
        <v>2.7</v>
      </c>
      <c r="D6" s="147">
        <v>985</v>
      </c>
      <c r="E6" s="146">
        <v>82</v>
      </c>
      <c r="F6" s="148"/>
    </row>
    <row r="7" spans="1:6" ht="15.75" x14ac:dyDescent="0.2">
      <c r="A7" s="120" t="s">
        <v>2114</v>
      </c>
      <c r="B7" s="149">
        <v>64</v>
      </c>
      <c r="C7" s="150">
        <v>0.6</v>
      </c>
      <c r="D7" s="147">
        <v>10485</v>
      </c>
      <c r="E7" s="146">
        <v>98.1</v>
      </c>
      <c r="F7" s="148"/>
    </row>
    <row r="8" spans="1:6" ht="15.75" x14ac:dyDescent="0.2">
      <c r="A8" s="120" t="s">
        <v>4632</v>
      </c>
      <c r="B8" s="149" t="s">
        <v>4633</v>
      </c>
      <c r="C8" s="150" t="s">
        <v>4634</v>
      </c>
      <c r="D8" s="147">
        <v>591</v>
      </c>
      <c r="E8" s="146">
        <v>97.8</v>
      </c>
      <c r="F8" s="148"/>
    </row>
    <row r="9" spans="1:6" ht="15.75" x14ac:dyDescent="0.2">
      <c r="A9" s="120" t="s">
        <v>4635</v>
      </c>
      <c r="B9" s="149">
        <v>163</v>
      </c>
      <c r="C9" s="150">
        <v>2</v>
      </c>
      <c r="D9" s="147">
        <v>7397</v>
      </c>
      <c r="E9" s="146">
        <v>92.4</v>
      </c>
      <c r="F9" s="148"/>
    </row>
    <row r="10" spans="1:6" ht="15.75" x14ac:dyDescent="0.2">
      <c r="A10" s="120" t="s">
        <v>4636</v>
      </c>
      <c r="B10" s="149">
        <v>17</v>
      </c>
      <c r="C10" s="150">
        <v>1.8</v>
      </c>
      <c r="D10" s="147">
        <v>864</v>
      </c>
      <c r="E10" s="146">
        <v>92.4</v>
      </c>
      <c r="F10" s="148"/>
    </row>
    <row r="11" spans="1:6" ht="15.75" x14ac:dyDescent="0.2">
      <c r="A11" s="120" t="s">
        <v>4637</v>
      </c>
      <c r="B11" s="149" t="s">
        <v>4638</v>
      </c>
      <c r="C11" s="150" t="s">
        <v>4639</v>
      </c>
      <c r="D11" s="147">
        <v>406</v>
      </c>
      <c r="E11" s="146">
        <v>92.5</v>
      </c>
      <c r="F11" s="148"/>
    </row>
    <row r="12" spans="1:6" ht="15.75" x14ac:dyDescent="0.2">
      <c r="A12" s="120" t="s">
        <v>4640</v>
      </c>
      <c r="B12" s="149">
        <v>42</v>
      </c>
      <c r="C12" s="150">
        <v>1.8</v>
      </c>
      <c r="D12" s="147">
        <v>2164</v>
      </c>
      <c r="E12" s="146">
        <v>90.7</v>
      </c>
      <c r="F12" s="148"/>
    </row>
    <row r="13" spans="1:6" ht="15.75" x14ac:dyDescent="0.2">
      <c r="A13" s="120" t="s">
        <v>4641</v>
      </c>
      <c r="B13" s="149" t="s">
        <v>4642</v>
      </c>
      <c r="C13" s="150" t="s">
        <v>4643</v>
      </c>
      <c r="D13" s="147">
        <v>374</v>
      </c>
      <c r="E13" s="146">
        <v>94.9</v>
      </c>
      <c r="F13" s="148"/>
    </row>
    <row r="14" spans="1:6" ht="15.75" x14ac:dyDescent="0.2">
      <c r="A14" s="120" t="s">
        <v>4644</v>
      </c>
      <c r="B14" s="149">
        <v>19</v>
      </c>
      <c r="C14" s="150">
        <v>0.8</v>
      </c>
      <c r="D14" s="147">
        <v>1929</v>
      </c>
      <c r="E14" s="146">
        <v>82.6</v>
      </c>
      <c r="F14" s="148"/>
    </row>
    <row r="15" spans="1:6" ht="15.75" x14ac:dyDescent="0.2">
      <c r="A15" s="120" t="s">
        <v>4645</v>
      </c>
      <c r="B15" s="149">
        <v>45</v>
      </c>
      <c r="C15" s="150">
        <v>3.3</v>
      </c>
      <c r="D15" s="147">
        <v>776</v>
      </c>
      <c r="E15" s="146">
        <v>57.7</v>
      </c>
      <c r="F15" s="148"/>
    </row>
    <row r="16" spans="1:6" ht="15.75" x14ac:dyDescent="0.2">
      <c r="A16" s="120" t="s">
        <v>4646</v>
      </c>
      <c r="B16" s="149">
        <v>278</v>
      </c>
      <c r="C16" s="150">
        <v>2.8</v>
      </c>
      <c r="D16" s="147">
        <v>8238</v>
      </c>
      <c r="E16" s="146">
        <v>82</v>
      </c>
      <c r="F16" s="148"/>
    </row>
    <row r="17" spans="1:6" ht="15.75" x14ac:dyDescent="0.2">
      <c r="A17" s="120" t="s">
        <v>2115</v>
      </c>
      <c r="B17" s="149">
        <v>8</v>
      </c>
      <c r="C17" s="150">
        <v>0.2</v>
      </c>
      <c r="D17" s="147">
        <v>3346</v>
      </c>
      <c r="E17" s="146">
        <v>97.1</v>
      </c>
      <c r="F17" s="148"/>
    </row>
    <row r="18" spans="1:6" ht="15.75" x14ac:dyDescent="0.2">
      <c r="A18" s="120" t="s">
        <v>4647</v>
      </c>
      <c r="B18" s="149">
        <v>16</v>
      </c>
      <c r="C18" s="150">
        <v>1.2</v>
      </c>
      <c r="D18" s="147">
        <v>868</v>
      </c>
      <c r="E18" s="146">
        <v>64</v>
      </c>
      <c r="F18" s="148"/>
    </row>
    <row r="19" spans="1:6" ht="15.75" x14ac:dyDescent="0.2">
      <c r="A19" s="120" t="s">
        <v>4648</v>
      </c>
      <c r="B19" s="149">
        <v>32</v>
      </c>
      <c r="C19" s="150">
        <v>0.8</v>
      </c>
      <c r="D19" s="147">
        <v>3342</v>
      </c>
      <c r="E19" s="146">
        <v>83.1</v>
      </c>
      <c r="F19" s="148"/>
    </row>
    <row r="20" spans="1:6" ht="15.75" x14ac:dyDescent="0.2">
      <c r="A20" s="120" t="s">
        <v>4649</v>
      </c>
      <c r="B20" s="149">
        <v>27</v>
      </c>
      <c r="C20" s="150">
        <v>1.4</v>
      </c>
      <c r="D20" s="147">
        <v>1784</v>
      </c>
      <c r="E20" s="146">
        <v>93.2</v>
      </c>
      <c r="F20" s="148"/>
    </row>
    <row r="21" spans="1:6" ht="15.75" x14ac:dyDescent="0.2">
      <c r="A21" s="120" t="s">
        <v>4650</v>
      </c>
      <c r="B21" s="149">
        <v>18</v>
      </c>
      <c r="C21" s="150">
        <v>1.4</v>
      </c>
      <c r="D21" s="147">
        <v>1137</v>
      </c>
      <c r="E21" s="146">
        <v>89.1</v>
      </c>
      <c r="F21" s="148"/>
    </row>
    <row r="22" spans="1:6" ht="15.75" x14ac:dyDescent="0.2">
      <c r="A22" s="120" t="s">
        <v>4651</v>
      </c>
      <c r="B22" s="149">
        <v>107</v>
      </c>
      <c r="C22" s="150">
        <v>4.5999999999999996</v>
      </c>
      <c r="D22" s="147">
        <v>1701</v>
      </c>
      <c r="E22" s="146">
        <v>72.5</v>
      </c>
      <c r="F22" s="148"/>
    </row>
    <row r="23" spans="1:6" ht="15.75" x14ac:dyDescent="0.2">
      <c r="A23" s="120" t="s">
        <v>4652</v>
      </c>
      <c r="B23" s="149">
        <v>54</v>
      </c>
      <c r="C23" s="150">
        <v>0.7</v>
      </c>
      <c r="D23" s="147">
        <v>7098</v>
      </c>
      <c r="E23" s="146">
        <v>94.4</v>
      </c>
      <c r="F23" s="148"/>
    </row>
    <row r="24" spans="1:6" ht="15.75" x14ac:dyDescent="0.2">
      <c r="A24" s="120" t="s">
        <v>4653</v>
      </c>
      <c r="B24" s="149">
        <v>26</v>
      </c>
      <c r="C24" s="150">
        <v>1.7</v>
      </c>
      <c r="D24" s="147">
        <v>1445</v>
      </c>
      <c r="E24" s="146">
        <v>92.9</v>
      </c>
      <c r="F24" s="148"/>
    </row>
    <row r="25" spans="1:6" ht="15.75" x14ac:dyDescent="0.2">
      <c r="A25" s="120" t="s">
        <v>4654</v>
      </c>
      <c r="B25" s="149" t="s">
        <v>4655</v>
      </c>
      <c r="C25" s="150" t="s">
        <v>4656</v>
      </c>
      <c r="D25" s="147">
        <v>434</v>
      </c>
      <c r="E25" s="146">
        <v>96</v>
      </c>
      <c r="F25" s="148"/>
    </row>
    <row r="26" spans="1:6" ht="15.75" x14ac:dyDescent="0.2">
      <c r="A26" s="120" t="s">
        <v>4657</v>
      </c>
      <c r="B26" s="149">
        <v>8</v>
      </c>
      <c r="C26" s="150">
        <v>0.3</v>
      </c>
      <c r="D26" s="147">
        <v>2380</v>
      </c>
      <c r="E26" s="146">
        <v>98.9</v>
      </c>
      <c r="F26" s="148"/>
    </row>
    <row r="27" spans="1:6" ht="15.75" x14ac:dyDescent="0.2">
      <c r="A27" s="120" t="s">
        <v>4658</v>
      </c>
      <c r="B27" s="145">
        <v>16</v>
      </c>
      <c r="C27" s="146">
        <v>0.5</v>
      </c>
      <c r="D27" s="147">
        <v>2852</v>
      </c>
      <c r="E27" s="146">
        <v>97.4</v>
      </c>
      <c r="F27" s="148"/>
    </row>
    <row r="28" spans="1:6" x14ac:dyDescent="0.2">
      <c r="A28" s="151"/>
      <c r="B28" s="152"/>
      <c r="C28" s="151"/>
      <c r="D28" s="152"/>
    </row>
    <row r="29" spans="1:6" ht="15.75" x14ac:dyDescent="0.2">
      <c r="A29" s="91" t="s">
        <v>2116</v>
      </c>
    </row>
    <row r="30" spans="1:6" ht="15.75" x14ac:dyDescent="0.2">
      <c r="A30" s="91" t="s">
        <v>5443</v>
      </c>
    </row>
    <row r="31" spans="1:6" ht="15.75" x14ac:dyDescent="0.2">
      <c r="A31" s="91" t="s">
        <v>2117</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3BA8-9DD8-43F9-9050-9A8065F19F83}">
  <sheetPr codeName="Sheet26"/>
  <dimension ref="A1:B48"/>
  <sheetViews>
    <sheetView workbookViewId="0"/>
  </sheetViews>
  <sheetFormatPr defaultColWidth="9.140625" defaultRowHeight="14.25" x14ac:dyDescent="0.2"/>
  <cols>
    <col min="1" max="1" width="26.7109375" style="28" customWidth="1"/>
    <col min="2" max="2" width="23" style="28" customWidth="1"/>
    <col min="3" max="16384" width="9.140625" style="28"/>
  </cols>
  <sheetData>
    <row r="1" spans="1:2" s="29" customFormat="1" ht="15.75" x14ac:dyDescent="0.25">
      <c r="A1" s="128" t="s">
        <v>5398</v>
      </c>
    </row>
    <row r="3" spans="1:2" ht="14.25" customHeight="1" x14ac:dyDescent="0.2">
      <c r="A3" s="400" t="s">
        <v>5278</v>
      </c>
      <c r="B3" s="401" t="s">
        <v>5379</v>
      </c>
    </row>
    <row r="4" spans="1:2" ht="14.25" customHeight="1" x14ac:dyDescent="0.2">
      <c r="A4" s="400"/>
      <c r="B4" s="402"/>
    </row>
    <row r="5" spans="1:2" ht="18.600000000000001" customHeight="1" x14ac:dyDescent="0.25">
      <c r="A5" s="129" t="s">
        <v>4659</v>
      </c>
      <c r="B5" s="130">
        <v>2.7201446229999999</v>
      </c>
    </row>
    <row r="6" spans="1:2" ht="15.75" x14ac:dyDescent="0.25">
      <c r="A6" s="88" t="s">
        <v>4660</v>
      </c>
      <c r="B6" s="131">
        <v>4.79947707</v>
      </c>
    </row>
    <row r="7" spans="1:2" ht="15.75" x14ac:dyDescent="0.25">
      <c r="A7" s="88" t="s">
        <v>4661</v>
      </c>
      <c r="B7" s="131">
        <v>1.3458855460000001</v>
      </c>
    </row>
    <row r="8" spans="1:2" ht="15.75" x14ac:dyDescent="0.25">
      <c r="A8" s="88" t="s">
        <v>4662</v>
      </c>
      <c r="B8" s="131">
        <v>5.9144594540000002</v>
      </c>
    </row>
    <row r="9" spans="1:2" ht="15.75" x14ac:dyDescent="0.25">
      <c r="A9" s="88" t="s">
        <v>4663</v>
      </c>
      <c r="B9" s="131">
        <v>4.241232975</v>
      </c>
    </row>
    <row r="10" spans="1:2" ht="15.75" x14ac:dyDescent="0.25">
      <c r="A10" s="88" t="s">
        <v>4664</v>
      </c>
      <c r="B10" s="131">
        <v>2.6502206450000001</v>
      </c>
    </row>
    <row r="11" spans="1:2" ht="15.75" x14ac:dyDescent="0.25">
      <c r="A11" s="88" t="s">
        <v>4665</v>
      </c>
      <c r="B11" s="131">
        <v>1.106543703</v>
      </c>
    </row>
    <row r="12" spans="1:2" ht="15.75" x14ac:dyDescent="0.25">
      <c r="A12" s="88" t="s">
        <v>4666</v>
      </c>
      <c r="B12" s="131">
        <v>10.546440090000001</v>
      </c>
    </row>
    <row r="13" spans="1:2" ht="15.75" x14ac:dyDescent="0.25">
      <c r="A13" s="88" t="s">
        <v>4667</v>
      </c>
      <c r="B13" s="131">
        <v>4.1905441239999996</v>
      </c>
    </row>
    <row r="14" spans="1:2" ht="15.75" x14ac:dyDescent="0.25">
      <c r="A14" s="88" t="s">
        <v>4668</v>
      </c>
      <c r="B14" s="131">
        <v>2.5631724469999999</v>
      </c>
    </row>
    <row r="15" spans="1:2" ht="15.75" x14ac:dyDescent="0.25">
      <c r="A15" s="88" t="s">
        <v>4669</v>
      </c>
      <c r="B15" s="131">
        <v>2.1741034539999999</v>
      </c>
    </row>
    <row r="16" spans="1:2" ht="15.75" x14ac:dyDescent="0.25">
      <c r="A16" s="88" t="s">
        <v>4670</v>
      </c>
      <c r="B16" s="131">
        <v>1.0324568649999999</v>
      </c>
    </row>
    <row r="17" spans="1:2" ht="15.75" x14ac:dyDescent="0.25">
      <c r="A17" s="88" t="s">
        <v>4671</v>
      </c>
      <c r="B17" s="131">
        <v>1.5111151949999999</v>
      </c>
    </row>
    <row r="18" spans="1:2" ht="15.75" x14ac:dyDescent="0.25">
      <c r="A18" s="88" t="s">
        <v>4672</v>
      </c>
      <c r="B18" s="131">
        <v>6.8209909939999998</v>
      </c>
    </row>
    <row r="19" spans="1:2" ht="15.75" x14ac:dyDescent="0.25">
      <c r="A19" s="88" t="s">
        <v>4673</v>
      </c>
      <c r="B19" s="131">
        <v>2.4913231379999998</v>
      </c>
    </row>
    <row r="20" spans="1:2" ht="15.75" x14ac:dyDescent="0.25">
      <c r="A20" s="88" t="s">
        <v>4674</v>
      </c>
      <c r="B20" s="131">
        <v>3.6189306060000002</v>
      </c>
    </row>
    <row r="21" spans="1:2" ht="15.75" x14ac:dyDescent="0.25">
      <c r="A21" s="88" t="s">
        <v>4675</v>
      </c>
      <c r="B21" s="131">
        <v>3.5010502739999998</v>
      </c>
    </row>
    <row r="22" spans="1:2" ht="15.75" x14ac:dyDescent="0.25">
      <c r="A22" s="88" t="s">
        <v>4676</v>
      </c>
      <c r="B22" s="131">
        <v>1.9801969829999999</v>
      </c>
    </row>
    <row r="23" spans="1:2" ht="15.75" x14ac:dyDescent="0.25">
      <c r="A23" s="88" t="s">
        <v>4677</v>
      </c>
      <c r="B23" s="131">
        <v>1.1934373220000001</v>
      </c>
    </row>
    <row r="24" spans="1:2" ht="15.75" x14ac:dyDescent="0.25">
      <c r="A24" s="88" t="s">
        <v>4678</v>
      </c>
      <c r="B24" s="131">
        <v>4.043491371</v>
      </c>
    </row>
    <row r="25" spans="1:2" ht="15.75" x14ac:dyDescent="0.25">
      <c r="A25" s="88" t="s">
        <v>4679</v>
      </c>
      <c r="B25" s="131">
        <v>2.0028562669999999</v>
      </c>
    </row>
    <row r="26" spans="1:2" ht="15.75" x14ac:dyDescent="0.25">
      <c r="A26" s="88" t="s">
        <v>4680</v>
      </c>
      <c r="B26" s="131">
        <v>17.696833430000002</v>
      </c>
    </row>
    <row r="27" spans="1:2" ht="15.75" x14ac:dyDescent="0.25">
      <c r="A27" s="88" t="s">
        <v>4681</v>
      </c>
      <c r="B27" s="131">
        <v>33.267849669999997</v>
      </c>
    </row>
    <row r="28" spans="1:2" ht="15.75" x14ac:dyDescent="0.25">
      <c r="A28" s="88" t="s">
        <v>4682</v>
      </c>
      <c r="B28" s="131">
        <v>5.5499121929999999</v>
      </c>
    </row>
    <row r="29" spans="1:2" x14ac:dyDescent="0.2">
      <c r="A29" s="132"/>
    </row>
    <row r="30" spans="1:2" ht="15.75" x14ac:dyDescent="0.2">
      <c r="A30" s="91" t="s">
        <v>2118</v>
      </c>
    </row>
    <row r="31" spans="1:2" ht="15.75" x14ac:dyDescent="0.25">
      <c r="A31" s="55" t="s">
        <v>5368</v>
      </c>
    </row>
    <row r="32" spans="1:2" ht="15.75" x14ac:dyDescent="0.2">
      <c r="A32" s="92" t="s">
        <v>2119</v>
      </c>
    </row>
    <row r="33" spans="1:2" ht="15.75" x14ac:dyDescent="0.2">
      <c r="A33" s="91" t="s">
        <v>5440</v>
      </c>
    </row>
    <row r="34" spans="1:2" ht="15.75" x14ac:dyDescent="0.2">
      <c r="A34" s="91" t="s">
        <v>2120</v>
      </c>
    </row>
    <row r="42" spans="1:2" ht="14.25" customHeight="1" x14ac:dyDescent="0.2"/>
    <row r="43" spans="1:2" ht="14.25" customHeight="1" x14ac:dyDescent="0.2">
      <c r="A43" s="133"/>
      <c r="B43" s="403"/>
    </row>
    <row r="44" spans="1:2" x14ac:dyDescent="0.2">
      <c r="A44" s="133"/>
      <c r="B44" s="403"/>
    </row>
    <row r="45" spans="1:2" x14ac:dyDescent="0.2">
      <c r="A45" s="134"/>
      <c r="B45" s="403"/>
    </row>
    <row r="46" spans="1:2" x14ac:dyDescent="0.2">
      <c r="A46" s="135"/>
    </row>
    <row r="47" spans="1:2" x14ac:dyDescent="0.2">
      <c r="A47" s="135"/>
      <c r="B47" s="135"/>
    </row>
    <row r="48" spans="1:2" ht="15" x14ac:dyDescent="0.25">
      <c r="A48" s="135"/>
      <c r="B48" s="136"/>
    </row>
  </sheetData>
  <mergeCells count="3">
    <mergeCell ref="A3:A4"/>
    <mergeCell ref="B3:B4"/>
    <mergeCell ref="B43:B4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A639-694F-49CD-AF3B-8B40AA0F88E3}">
  <sheetPr codeName="Sheet27"/>
  <dimension ref="A1:C23"/>
  <sheetViews>
    <sheetView workbookViewId="0"/>
  </sheetViews>
  <sheetFormatPr defaultColWidth="9.28515625" defaultRowHeight="14.25" x14ac:dyDescent="0.2"/>
  <cols>
    <col min="1" max="1" width="88" style="30" customWidth="1"/>
    <col min="2" max="2" width="15.85546875" style="30" customWidth="1"/>
    <col min="3" max="3" width="18.85546875" style="30" customWidth="1"/>
    <col min="4" max="4" width="15.5703125" style="30" customWidth="1"/>
    <col min="5" max="5" width="15" style="30" customWidth="1"/>
    <col min="6" max="6" width="14.42578125" style="30" customWidth="1"/>
    <col min="7" max="16384" width="9.28515625" style="30"/>
  </cols>
  <sheetData>
    <row r="1" spans="1:3" ht="15.75" x14ac:dyDescent="0.25">
      <c r="A1" s="119" t="s">
        <v>5399</v>
      </c>
    </row>
    <row r="3" spans="1:3" ht="15.75" x14ac:dyDescent="0.25">
      <c r="A3" s="377" t="s">
        <v>5377</v>
      </c>
      <c r="B3" s="377" t="s">
        <v>5378</v>
      </c>
    </row>
    <row r="4" spans="1:3" ht="15" customHeight="1" x14ac:dyDescent="0.25">
      <c r="A4" s="120" t="s">
        <v>2121</v>
      </c>
      <c r="B4" s="121">
        <v>15.5</v>
      </c>
    </row>
    <row r="5" spans="1:3" ht="15" customHeight="1" x14ac:dyDescent="0.25">
      <c r="A5" s="120" t="s">
        <v>2122</v>
      </c>
      <c r="B5" s="122">
        <v>2.0199999999999999E-2</v>
      </c>
    </row>
    <row r="6" spans="1:3" ht="15" customHeight="1" x14ac:dyDescent="0.25">
      <c r="A6" s="120" t="s">
        <v>2123</v>
      </c>
      <c r="B6" s="122">
        <v>6.9699999999999998E-2</v>
      </c>
    </row>
    <row r="7" spans="1:3" ht="15" customHeight="1" x14ac:dyDescent="0.25">
      <c r="A7" s="120" t="s">
        <v>2124</v>
      </c>
      <c r="B7" s="122" t="s">
        <v>2125</v>
      </c>
    </row>
    <row r="8" spans="1:3" ht="15.75" x14ac:dyDescent="0.25">
      <c r="A8" s="94" t="s">
        <v>2126</v>
      </c>
      <c r="B8" s="122">
        <v>0.91300000000000003</v>
      </c>
      <c r="C8" s="123"/>
    </row>
    <row r="9" spans="1:3" ht="15" customHeight="1" x14ac:dyDescent="0.25">
      <c r="A9" s="120" t="s">
        <v>2127</v>
      </c>
      <c r="B9" s="122">
        <v>0.89</v>
      </c>
    </row>
    <row r="10" spans="1:3" ht="15" customHeight="1" x14ac:dyDescent="0.25">
      <c r="A10" s="120" t="s">
        <v>2128</v>
      </c>
      <c r="B10" s="13">
        <v>0</v>
      </c>
    </row>
    <row r="11" spans="1:3" ht="15" customHeight="1" x14ac:dyDescent="0.25">
      <c r="A11" s="120" t="s">
        <v>2129</v>
      </c>
      <c r="B11" s="13">
        <v>0</v>
      </c>
      <c r="C11" s="124"/>
    </row>
    <row r="12" spans="1:3" ht="15" customHeight="1" x14ac:dyDescent="0.25">
      <c r="A12" s="120" t="s">
        <v>2130</v>
      </c>
      <c r="B12" s="13">
        <v>2.1100000000000001E-2</v>
      </c>
    </row>
    <row r="13" spans="1:3" ht="15" customHeight="1" x14ac:dyDescent="0.25">
      <c r="A13" s="125" t="s">
        <v>2131</v>
      </c>
      <c r="B13" s="126">
        <v>1E-4</v>
      </c>
    </row>
    <row r="14" spans="1:3" ht="15" customHeight="1" x14ac:dyDescent="0.25">
      <c r="A14" s="125" t="s">
        <v>2132</v>
      </c>
      <c r="B14" s="122">
        <v>0</v>
      </c>
    </row>
    <row r="15" spans="1:3" x14ac:dyDescent="0.2">
      <c r="A15" s="127"/>
    </row>
    <row r="16" spans="1:3" ht="15.75" x14ac:dyDescent="0.2">
      <c r="A16" s="46" t="s">
        <v>4683</v>
      </c>
    </row>
    <row r="17" spans="1:3" ht="15.75" x14ac:dyDescent="0.2">
      <c r="A17" s="47" t="s">
        <v>2133</v>
      </c>
    </row>
    <row r="18" spans="1:3" ht="15.75" x14ac:dyDescent="0.2">
      <c r="A18" s="47" t="s">
        <v>5433</v>
      </c>
      <c r="C18" s="31"/>
    </row>
    <row r="19" spans="1:3" ht="15.75" x14ac:dyDescent="0.25">
      <c r="A19" s="55" t="s">
        <v>5315</v>
      </c>
    </row>
    <row r="20" spans="1:3" ht="15.75" x14ac:dyDescent="0.2">
      <c r="A20" s="48" t="s">
        <v>2134</v>
      </c>
    </row>
    <row r="21" spans="1:3" ht="15.75" x14ac:dyDescent="0.2">
      <c r="A21" s="48" t="s">
        <v>2135</v>
      </c>
    </row>
    <row r="22" spans="1:3" ht="15.75" x14ac:dyDescent="0.2">
      <c r="A22" s="46" t="s">
        <v>5443</v>
      </c>
    </row>
    <row r="23" spans="1:3" ht="15.75" x14ac:dyDescent="0.2">
      <c r="A23" s="46" t="s">
        <v>4684</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E018-819B-46E2-B3CC-093A7F59AA5E}">
  <sheetPr codeName="Sheet28"/>
  <dimension ref="A1:B25"/>
  <sheetViews>
    <sheetView zoomScaleNormal="100" workbookViewId="0"/>
  </sheetViews>
  <sheetFormatPr defaultColWidth="10.28515625" defaultRowHeight="14.25" x14ac:dyDescent="0.2"/>
  <cols>
    <col min="1" max="1" width="19" style="28" customWidth="1"/>
    <col min="2" max="2" width="24.140625" style="28" customWidth="1"/>
    <col min="3" max="16384" width="10.28515625" style="28"/>
  </cols>
  <sheetData>
    <row r="1" spans="1:2" ht="15.75" x14ac:dyDescent="0.2">
      <c r="A1" s="95" t="s">
        <v>5400</v>
      </c>
    </row>
    <row r="2" spans="1:2" ht="15" x14ac:dyDescent="0.2">
      <c r="A2" s="80"/>
    </row>
    <row r="3" spans="1:2" ht="31.5" x14ac:dyDescent="0.2">
      <c r="A3" s="115" t="s">
        <v>5375</v>
      </c>
      <c r="B3" s="115" t="s">
        <v>5376</v>
      </c>
    </row>
    <row r="4" spans="1:2" ht="15" customHeight="1" x14ac:dyDescent="0.2">
      <c r="A4" s="115" t="s">
        <v>2136</v>
      </c>
      <c r="B4" s="116">
        <v>1899064</v>
      </c>
    </row>
    <row r="5" spans="1:2" ht="15" customHeight="1" x14ac:dyDescent="0.2">
      <c r="A5" s="115" t="s">
        <v>2137</v>
      </c>
      <c r="B5" s="116">
        <v>1810433</v>
      </c>
    </row>
    <row r="6" spans="1:2" ht="15" customHeight="1" x14ac:dyDescent="0.2">
      <c r="A6" s="115" t="s">
        <v>2138</v>
      </c>
      <c r="B6" s="116">
        <v>1918164</v>
      </c>
    </row>
    <row r="7" spans="1:2" ht="15" customHeight="1" x14ac:dyDescent="0.2">
      <c r="A7" s="115" t="s">
        <v>2139</v>
      </c>
      <c r="B7" s="116">
        <v>2238952</v>
      </c>
    </row>
    <row r="8" spans="1:2" ht="15" customHeight="1" x14ac:dyDescent="0.2">
      <c r="A8" s="115" t="s">
        <v>2140</v>
      </c>
      <c r="B8" s="116">
        <v>2354354</v>
      </c>
    </row>
    <row r="9" spans="1:2" ht="15" customHeight="1" x14ac:dyDescent="0.2">
      <c r="A9" s="115" t="s">
        <v>2141</v>
      </c>
      <c r="B9" s="116">
        <v>2369841</v>
      </c>
    </row>
    <row r="10" spans="1:2" ht="15" customHeight="1" x14ac:dyDescent="0.2">
      <c r="A10" s="115" t="s">
        <v>2142</v>
      </c>
      <c r="B10" s="116">
        <v>2327955</v>
      </c>
    </row>
    <row r="11" spans="1:2" ht="15" customHeight="1" x14ac:dyDescent="0.2">
      <c r="A11" s="115" t="s">
        <v>2143</v>
      </c>
      <c r="B11" s="116">
        <v>2273087</v>
      </c>
    </row>
    <row r="12" spans="1:2" ht="15" customHeight="1" x14ac:dyDescent="0.2">
      <c r="A12" s="115" t="s">
        <v>2144</v>
      </c>
      <c r="B12" s="116">
        <v>2385918</v>
      </c>
    </row>
    <row r="13" spans="1:2" ht="15" customHeight="1" x14ac:dyDescent="0.2">
      <c r="A13" s="115" t="s">
        <v>2145</v>
      </c>
      <c r="B13" s="116">
        <v>2719909</v>
      </c>
    </row>
    <row r="14" spans="1:2" ht="15" customHeight="1" x14ac:dyDescent="0.2">
      <c r="A14" s="115" t="s">
        <v>2146</v>
      </c>
      <c r="B14" s="116">
        <v>2691260</v>
      </c>
    </row>
    <row r="15" spans="1:2" ht="15" customHeight="1" x14ac:dyDescent="0.2">
      <c r="A15" s="115" t="s">
        <v>2147</v>
      </c>
      <c r="B15" s="116">
        <v>2353090</v>
      </c>
    </row>
    <row r="16" spans="1:2" ht="15" customHeight="1" x14ac:dyDescent="0.2">
      <c r="A16" s="115" t="s">
        <v>2148</v>
      </c>
      <c r="B16" s="116">
        <v>2050443</v>
      </c>
    </row>
    <row r="17" spans="1:2" ht="15" customHeight="1" x14ac:dyDescent="0.2">
      <c r="A17" s="115" t="s">
        <v>2149</v>
      </c>
      <c r="B17" s="116">
        <v>1532940</v>
      </c>
    </row>
    <row r="18" spans="1:2" ht="15" customHeight="1" x14ac:dyDescent="0.2">
      <c r="A18" s="115" t="s">
        <v>2150</v>
      </c>
      <c r="B18" s="116">
        <v>1153822</v>
      </c>
    </row>
    <row r="19" spans="1:2" ht="15" customHeight="1" x14ac:dyDescent="0.2">
      <c r="A19" s="115" t="s">
        <v>2151</v>
      </c>
      <c r="B19" s="116">
        <v>919338</v>
      </c>
    </row>
    <row r="20" spans="1:2" ht="15" customHeight="1" x14ac:dyDescent="0.2">
      <c r="A20" s="115" t="s">
        <v>2152</v>
      </c>
      <c r="B20" s="116">
        <v>701140</v>
      </c>
    </row>
    <row r="21" spans="1:2" ht="15" customHeight="1" x14ac:dyDescent="0.2">
      <c r="A21" s="115" t="s">
        <v>2153</v>
      </c>
      <c r="B21" s="116">
        <v>643070</v>
      </c>
    </row>
    <row r="22" spans="1:2" ht="15" customHeight="1" x14ac:dyDescent="0.2">
      <c r="A22" s="117"/>
      <c r="B22" s="118"/>
    </row>
    <row r="23" spans="1:2" ht="15.75" x14ac:dyDescent="0.25">
      <c r="A23" s="55" t="s">
        <v>5368</v>
      </c>
    </row>
    <row r="24" spans="1:2" ht="15.75" x14ac:dyDescent="0.2">
      <c r="A24" s="92" t="s">
        <v>2154</v>
      </c>
    </row>
    <row r="25" spans="1:2" ht="15.75" x14ac:dyDescent="0.2">
      <c r="A25" s="91" t="s">
        <v>2155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BF6B-DEF1-4771-886A-880DA4B7B92E}">
  <sheetPr codeName="Sheet29"/>
  <dimension ref="A1:B71"/>
  <sheetViews>
    <sheetView zoomScale="85" zoomScaleNormal="85" workbookViewId="0"/>
  </sheetViews>
  <sheetFormatPr defaultColWidth="10.28515625" defaultRowHeight="14.25" x14ac:dyDescent="0.2"/>
  <cols>
    <col min="1" max="1" width="57.28515625" style="28" bestFit="1" customWidth="1"/>
    <col min="2" max="2" width="59" style="90" customWidth="1"/>
    <col min="3" max="16384" width="10.28515625" style="28"/>
  </cols>
  <sheetData>
    <row r="1" spans="1:2" ht="15.75" x14ac:dyDescent="0.2">
      <c r="A1" s="95" t="s">
        <v>5401</v>
      </c>
    </row>
    <row r="3" spans="1:2" ht="15.75" x14ac:dyDescent="0.2">
      <c r="A3" s="376" t="s">
        <v>5372</v>
      </c>
      <c r="B3" s="107" t="s">
        <v>5374</v>
      </c>
    </row>
    <row r="4" spans="1:2" ht="15.75" x14ac:dyDescent="0.2">
      <c r="A4" s="94" t="s">
        <v>2156</v>
      </c>
      <c r="B4" s="107" t="s">
        <v>2157</v>
      </c>
    </row>
    <row r="5" spans="1:2" ht="15.75" x14ac:dyDescent="0.2">
      <c r="A5" s="108" t="s">
        <v>2158</v>
      </c>
      <c r="B5" s="107" t="s">
        <v>2159</v>
      </c>
    </row>
    <row r="6" spans="1:2" ht="15.75" x14ac:dyDescent="0.2">
      <c r="A6" s="108" t="s">
        <v>4685</v>
      </c>
      <c r="B6" s="107" t="s">
        <v>2160</v>
      </c>
    </row>
    <row r="7" spans="1:2" ht="31.5" x14ac:dyDescent="0.2">
      <c r="A7" s="108" t="s">
        <v>4686</v>
      </c>
      <c r="B7" s="107" t="s">
        <v>2161</v>
      </c>
    </row>
    <row r="8" spans="1:2" ht="31.5" x14ac:dyDescent="0.2">
      <c r="A8" s="108" t="s">
        <v>2162</v>
      </c>
      <c r="B8" s="107" t="s">
        <v>2163</v>
      </c>
    </row>
    <row r="9" spans="1:2" ht="15.75" x14ac:dyDescent="0.2">
      <c r="A9" s="108" t="s">
        <v>2164</v>
      </c>
      <c r="B9" s="107" t="s">
        <v>2165</v>
      </c>
    </row>
    <row r="10" spans="1:2" ht="15.75" x14ac:dyDescent="0.2">
      <c r="A10" s="94" t="s">
        <v>4687</v>
      </c>
      <c r="B10" s="107" t="s">
        <v>2166</v>
      </c>
    </row>
    <row r="11" spans="1:2" ht="15.75" x14ac:dyDescent="0.2">
      <c r="A11" s="94" t="s">
        <v>2167</v>
      </c>
      <c r="B11" s="107" t="s">
        <v>2168</v>
      </c>
    </row>
    <row r="12" spans="1:2" ht="15.75" x14ac:dyDescent="0.2">
      <c r="A12" s="94" t="s">
        <v>5434</v>
      </c>
      <c r="B12" s="107" t="s">
        <v>2169</v>
      </c>
    </row>
    <row r="13" spans="1:2" ht="15.75" x14ac:dyDescent="0.2">
      <c r="A13" s="108" t="s">
        <v>5435</v>
      </c>
      <c r="B13" s="107" t="s">
        <v>2170</v>
      </c>
    </row>
    <row r="14" spans="1:2" ht="15.75" x14ac:dyDescent="0.2">
      <c r="A14" s="107" t="s">
        <v>5436</v>
      </c>
      <c r="B14" s="107" t="s">
        <v>2171</v>
      </c>
    </row>
    <row r="15" spans="1:2" ht="15.75" x14ac:dyDescent="0.2">
      <c r="A15" s="107" t="s">
        <v>5437</v>
      </c>
      <c r="B15" s="107" t="s">
        <v>2172</v>
      </c>
    </row>
    <row r="16" spans="1:2" ht="15.75" x14ac:dyDescent="0.2">
      <c r="A16" s="108" t="s">
        <v>2173</v>
      </c>
      <c r="B16" s="107" t="s">
        <v>2174</v>
      </c>
    </row>
    <row r="17" spans="1:2" ht="15.75" x14ac:dyDescent="0.2">
      <c r="A17" s="108" t="s">
        <v>2175</v>
      </c>
      <c r="B17" s="107" t="s">
        <v>2176</v>
      </c>
    </row>
    <row r="18" spans="1:2" ht="15.75" x14ac:dyDescent="0.2">
      <c r="A18" s="108" t="s">
        <v>2177</v>
      </c>
      <c r="B18" s="107" t="s">
        <v>2178</v>
      </c>
    </row>
    <row r="19" spans="1:2" ht="15.75" x14ac:dyDescent="0.2">
      <c r="A19" s="94" t="s">
        <v>4688</v>
      </c>
      <c r="B19" s="107" t="s">
        <v>2179</v>
      </c>
    </row>
    <row r="20" spans="1:2" ht="16.5" thickBot="1" x14ac:dyDescent="0.25">
      <c r="A20" s="109" t="s">
        <v>2180</v>
      </c>
      <c r="B20" s="107" t="s">
        <v>2181</v>
      </c>
    </row>
    <row r="21" spans="1:2" ht="15.75" x14ac:dyDescent="0.2">
      <c r="A21" s="110" t="s">
        <v>2182</v>
      </c>
      <c r="B21" s="107" t="s">
        <v>2183</v>
      </c>
    </row>
    <row r="22" spans="1:2" ht="15.75" x14ac:dyDescent="0.2">
      <c r="A22" s="94" t="s">
        <v>4689</v>
      </c>
      <c r="B22" s="107" t="s">
        <v>2184</v>
      </c>
    </row>
    <row r="23" spans="1:2" ht="15.75" x14ac:dyDescent="0.2">
      <c r="A23" s="94" t="s">
        <v>4690</v>
      </c>
      <c r="B23" s="107" t="s">
        <v>2185</v>
      </c>
    </row>
    <row r="24" spans="1:2" ht="94.5" x14ac:dyDescent="0.2">
      <c r="A24" s="94" t="s">
        <v>4691</v>
      </c>
      <c r="B24" s="107" t="s">
        <v>2186</v>
      </c>
    </row>
    <row r="25" spans="1:2" ht="47.25" x14ac:dyDescent="0.2">
      <c r="A25" s="108" t="s">
        <v>4692</v>
      </c>
      <c r="B25" s="107" t="s">
        <v>2187</v>
      </c>
    </row>
    <row r="26" spans="1:2" ht="15.75" x14ac:dyDescent="0.2">
      <c r="A26" s="107" t="s">
        <v>4693</v>
      </c>
      <c r="B26" s="107">
        <v>9891</v>
      </c>
    </row>
    <row r="27" spans="1:2" ht="31.5" x14ac:dyDescent="0.2">
      <c r="A27" s="107" t="s">
        <v>4694</v>
      </c>
      <c r="B27" s="107" t="s">
        <v>2188</v>
      </c>
    </row>
    <row r="28" spans="1:2" ht="15.75" x14ac:dyDescent="0.2">
      <c r="A28" s="107" t="s">
        <v>4695</v>
      </c>
      <c r="B28" s="107" t="s">
        <v>2189</v>
      </c>
    </row>
    <row r="29" spans="1:2" ht="15.75" x14ac:dyDescent="0.2">
      <c r="A29" s="107" t="s">
        <v>4696</v>
      </c>
      <c r="B29" s="107" t="s">
        <v>2190</v>
      </c>
    </row>
    <row r="30" spans="1:2" ht="15.75" x14ac:dyDescent="0.2">
      <c r="A30" s="108" t="s">
        <v>2191</v>
      </c>
      <c r="B30" s="107" t="s">
        <v>2192</v>
      </c>
    </row>
    <row r="31" spans="1:2" ht="15.75" x14ac:dyDescent="0.2">
      <c r="A31" s="108" t="s">
        <v>2193</v>
      </c>
      <c r="B31" s="107" t="s">
        <v>2194</v>
      </c>
    </row>
    <row r="32" spans="1:2" ht="63" x14ac:dyDescent="0.2">
      <c r="A32" s="108" t="s">
        <v>2195</v>
      </c>
      <c r="B32" s="107" t="s">
        <v>2196</v>
      </c>
    </row>
    <row r="33" spans="1:2" ht="15.75" x14ac:dyDescent="0.2">
      <c r="A33" s="108" t="s">
        <v>2197</v>
      </c>
      <c r="B33" s="107" t="s">
        <v>2198</v>
      </c>
    </row>
    <row r="34" spans="1:2" ht="15.75" x14ac:dyDescent="0.2">
      <c r="A34" s="108" t="s">
        <v>2199</v>
      </c>
      <c r="B34" s="107" t="s">
        <v>2200</v>
      </c>
    </row>
    <row r="35" spans="1:2" ht="31.5" x14ac:dyDescent="0.2">
      <c r="A35" s="108" t="s">
        <v>2201</v>
      </c>
      <c r="B35" s="107" t="s">
        <v>2202</v>
      </c>
    </row>
    <row r="36" spans="1:2" ht="110.25" x14ac:dyDescent="0.2">
      <c r="A36" s="94" t="s">
        <v>4697</v>
      </c>
      <c r="B36" s="107" t="s">
        <v>2203</v>
      </c>
    </row>
    <row r="37" spans="1:2" ht="15.75" x14ac:dyDescent="0.2">
      <c r="A37" s="108" t="s">
        <v>4698</v>
      </c>
      <c r="B37" s="107" t="s">
        <v>2204</v>
      </c>
    </row>
    <row r="38" spans="1:2" ht="110.25" x14ac:dyDescent="0.2">
      <c r="A38" s="108" t="s">
        <v>2205</v>
      </c>
      <c r="B38" s="107" t="s">
        <v>2206</v>
      </c>
    </row>
    <row r="39" spans="1:2" ht="157.5" x14ac:dyDescent="0.2">
      <c r="A39" s="108" t="s">
        <v>2207</v>
      </c>
      <c r="B39" s="107" t="s">
        <v>2208</v>
      </c>
    </row>
    <row r="40" spans="1:2" ht="78.75" x14ac:dyDescent="0.2">
      <c r="A40" s="108" t="s">
        <v>2209</v>
      </c>
      <c r="B40" s="111" t="s">
        <v>2210</v>
      </c>
    </row>
    <row r="41" spans="1:2" ht="31.5" x14ac:dyDescent="0.2">
      <c r="A41" s="94" t="s">
        <v>4699</v>
      </c>
      <c r="B41" s="111" t="s">
        <v>2211</v>
      </c>
    </row>
    <row r="42" spans="1:2" ht="15.75" x14ac:dyDescent="0.2">
      <c r="A42" s="108" t="s">
        <v>2212</v>
      </c>
      <c r="B42" s="111" t="s">
        <v>2213</v>
      </c>
    </row>
    <row r="43" spans="1:2" ht="15.75" x14ac:dyDescent="0.2">
      <c r="A43" s="108" t="s">
        <v>2214</v>
      </c>
      <c r="B43" s="112" t="s">
        <v>2215</v>
      </c>
    </row>
    <row r="44" spans="1:2" ht="15.75" x14ac:dyDescent="0.2">
      <c r="A44" s="94" t="s">
        <v>2216</v>
      </c>
      <c r="B44" s="107" t="s">
        <v>2217</v>
      </c>
    </row>
    <row r="45" spans="1:2" ht="15.75" x14ac:dyDescent="0.2">
      <c r="A45" s="94" t="s">
        <v>2218</v>
      </c>
      <c r="B45" s="107" t="s">
        <v>2219</v>
      </c>
    </row>
    <row r="46" spans="1:2" ht="15.75" x14ac:dyDescent="0.2">
      <c r="A46" s="94" t="s">
        <v>4700</v>
      </c>
      <c r="B46" s="107" t="s">
        <v>2220</v>
      </c>
    </row>
    <row r="47" spans="1:2" ht="15.75" x14ac:dyDescent="0.2">
      <c r="A47" s="108" t="s">
        <v>2221</v>
      </c>
      <c r="B47" s="107" t="s">
        <v>2222</v>
      </c>
    </row>
    <row r="48" spans="1:2" ht="15.75" x14ac:dyDescent="0.2">
      <c r="A48" s="108" t="s">
        <v>2223</v>
      </c>
      <c r="B48" s="107" t="s">
        <v>2224</v>
      </c>
    </row>
    <row r="49" spans="1:2" ht="15.75" x14ac:dyDescent="0.2">
      <c r="A49" s="108" t="s">
        <v>2225</v>
      </c>
      <c r="B49" s="107" t="s">
        <v>2226</v>
      </c>
    </row>
    <row r="50" spans="1:2" ht="15.75" x14ac:dyDescent="0.2">
      <c r="A50" s="108" t="s">
        <v>2227</v>
      </c>
      <c r="B50" s="107" t="s">
        <v>2228</v>
      </c>
    </row>
    <row r="51" spans="1:2" ht="15.75" x14ac:dyDescent="0.2">
      <c r="A51" s="94" t="s">
        <v>4701</v>
      </c>
      <c r="B51" s="107" t="s">
        <v>2229</v>
      </c>
    </row>
    <row r="52" spans="1:2" ht="15.75" x14ac:dyDescent="0.2">
      <c r="A52" s="108" t="s">
        <v>4702</v>
      </c>
      <c r="B52" s="107" t="s">
        <v>2230</v>
      </c>
    </row>
    <row r="53" spans="1:2" ht="15.75" x14ac:dyDescent="0.2">
      <c r="A53" s="94" t="s">
        <v>4703</v>
      </c>
      <c r="B53" s="107" t="s">
        <v>2231</v>
      </c>
    </row>
    <row r="54" spans="1:2" ht="15.75" x14ac:dyDescent="0.2">
      <c r="A54" s="94" t="s">
        <v>4704</v>
      </c>
      <c r="B54" s="107" t="s">
        <v>2232</v>
      </c>
    </row>
    <row r="55" spans="1:2" ht="15.75" x14ac:dyDescent="0.2">
      <c r="A55" s="94" t="s">
        <v>4705</v>
      </c>
      <c r="B55" s="107" t="s">
        <v>2233</v>
      </c>
    </row>
    <row r="56" spans="1:2" ht="15.75" x14ac:dyDescent="0.2">
      <c r="A56" s="94" t="s">
        <v>4706</v>
      </c>
      <c r="B56" s="107" t="s">
        <v>2234</v>
      </c>
    </row>
    <row r="57" spans="1:2" ht="15.75" x14ac:dyDescent="0.2">
      <c r="A57" s="108" t="s">
        <v>2235</v>
      </c>
      <c r="B57" s="107" t="s">
        <v>2236</v>
      </c>
    </row>
    <row r="58" spans="1:2" ht="15.75" x14ac:dyDescent="0.2">
      <c r="A58" s="108" t="s">
        <v>2237</v>
      </c>
      <c r="B58" s="107" t="s">
        <v>2238</v>
      </c>
    </row>
    <row r="59" spans="1:2" ht="15.75" x14ac:dyDescent="0.2">
      <c r="A59" s="108" t="s">
        <v>2239</v>
      </c>
      <c r="B59" s="107" t="s">
        <v>2240</v>
      </c>
    </row>
    <row r="60" spans="1:2" ht="15.75" x14ac:dyDescent="0.2">
      <c r="A60" s="108" t="s">
        <v>2241</v>
      </c>
      <c r="B60" s="107" t="s">
        <v>2242</v>
      </c>
    </row>
    <row r="61" spans="1:2" ht="15.75" x14ac:dyDescent="0.2">
      <c r="A61" s="94" t="s">
        <v>2243</v>
      </c>
      <c r="B61" s="107" t="s">
        <v>2244</v>
      </c>
    </row>
    <row r="62" spans="1:2" ht="47.25" x14ac:dyDescent="0.2">
      <c r="A62" s="108" t="s">
        <v>2245</v>
      </c>
      <c r="B62" s="107" t="s">
        <v>2246</v>
      </c>
    </row>
    <row r="63" spans="1:2" ht="31.5" x14ac:dyDescent="0.2">
      <c r="A63" s="108" t="s">
        <v>2247</v>
      </c>
      <c r="B63" s="107" t="s">
        <v>2248</v>
      </c>
    </row>
    <row r="64" spans="1:2" s="104" customFormat="1" ht="15.75" x14ac:dyDescent="0.25">
      <c r="B64" s="113"/>
    </row>
    <row r="65" spans="1:2" s="104" customFormat="1" ht="15.75" x14ac:dyDescent="0.25">
      <c r="A65" s="91" t="s">
        <v>4707</v>
      </c>
      <c r="B65" s="113"/>
    </row>
    <row r="66" spans="1:2" s="104" customFormat="1" ht="15.75" x14ac:dyDescent="0.25">
      <c r="A66" s="114" t="s">
        <v>2249</v>
      </c>
      <c r="B66" s="113"/>
    </row>
    <row r="67" spans="1:2" s="104" customFormat="1" ht="15.75" x14ac:dyDescent="0.25">
      <c r="A67" s="114" t="s">
        <v>2250</v>
      </c>
    </row>
    <row r="68" spans="1:2" s="104" customFormat="1" ht="15.75" x14ac:dyDescent="0.25">
      <c r="A68" s="114" t="s">
        <v>2251</v>
      </c>
    </row>
    <row r="69" spans="1:2" ht="15.75" x14ac:dyDescent="0.25">
      <c r="A69" s="55" t="s">
        <v>5315</v>
      </c>
    </row>
    <row r="70" spans="1:2" ht="15.75" x14ac:dyDescent="0.2">
      <c r="A70" s="92" t="s">
        <v>2252</v>
      </c>
    </row>
    <row r="71" spans="1:2" ht="15.75" x14ac:dyDescent="0.2">
      <c r="A71" s="92" t="s">
        <v>5438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BC0D-9DA5-4274-88E4-26DF5B23BA91}">
  <sheetPr codeName="Sheet7"/>
  <dimension ref="A1:G46"/>
  <sheetViews>
    <sheetView zoomScaleNormal="100" workbookViewId="0"/>
  </sheetViews>
  <sheetFormatPr defaultRowHeight="15" x14ac:dyDescent="0.25"/>
  <cols>
    <col min="1" max="1" width="17.85546875" customWidth="1"/>
    <col min="2" max="2" width="10.28515625" customWidth="1"/>
    <col min="3" max="3" width="10.42578125" customWidth="1"/>
    <col min="4" max="4" width="11" customWidth="1"/>
    <col min="5" max="5" width="10.85546875" customWidth="1"/>
    <col min="6" max="6" width="9.85546875" customWidth="1"/>
    <col min="7" max="7" width="10.5703125" customWidth="1"/>
  </cols>
  <sheetData>
    <row r="1" spans="1:7" ht="15.75" x14ac:dyDescent="0.25">
      <c r="A1" s="23" t="s">
        <v>2299</v>
      </c>
    </row>
    <row r="3" spans="1:7" ht="78.75" x14ac:dyDescent="0.25">
      <c r="A3" s="355" t="s">
        <v>5278</v>
      </c>
      <c r="B3" s="356" t="s">
        <v>5347</v>
      </c>
      <c r="C3" s="356" t="s">
        <v>5348</v>
      </c>
      <c r="D3" s="356" t="s">
        <v>5349</v>
      </c>
      <c r="E3" s="356" t="s">
        <v>5350</v>
      </c>
      <c r="F3" s="356" t="s">
        <v>5351</v>
      </c>
      <c r="G3" s="356" t="s">
        <v>5352</v>
      </c>
    </row>
    <row r="4" spans="1:7" ht="15.75" x14ac:dyDescent="0.25">
      <c r="A4" s="368" t="s">
        <v>5342</v>
      </c>
      <c r="B4" s="357">
        <v>87.2</v>
      </c>
      <c r="C4" s="357">
        <v>12.8</v>
      </c>
      <c r="D4" s="357">
        <v>87.4</v>
      </c>
      <c r="E4" s="357">
        <v>12.6</v>
      </c>
      <c r="F4" s="357">
        <v>86.3</v>
      </c>
      <c r="G4" s="357">
        <v>13.7</v>
      </c>
    </row>
    <row r="5" spans="1:7" ht="15.75" x14ac:dyDescent="0.25">
      <c r="A5" s="368" t="s">
        <v>5343</v>
      </c>
      <c r="B5" s="357">
        <v>84.5</v>
      </c>
      <c r="C5" s="357">
        <v>15.5</v>
      </c>
      <c r="D5" s="357">
        <v>81</v>
      </c>
      <c r="E5" s="357">
        <v>19</v>
      </c>
      <c r="F5" s="357">
        <v>80.5</v>
      </c>
      <c r="G5" s="357">
        <v>19.5</v>
      </c>
    </row>
    <row r="6" spans="1:7" ht="15.75" x14ac:dyDescent="0.25">
      <c r="A6" s="368" t="s">
        <v>5344</v>
      </c>
      <c r="B6" s="357">
        <v>47.1</v>
      </c>
      <c r="C6" s="357">
        <v>52.9</v>
      </c>
      <c r="D6" s="357">
        <v>48.2</v>
      </c>
      <c r="E6" s="357">
        <v>51.8</v>
      </c>
      <c r="F6" s="357">
        <v>44.8</v>
      </c>
      <c r="G6" s="357">
        <v>55.2</v>
      </c>
    </row>
    <row r="7" spans="1:7" ht="15.75" x14ac:dyDescent="0.25">
      <c r="A7" s="368" t="s">
        <v>5345</v>
      </c>
      <c r="B7" s="357">
        <v>35.1</v>
      </c>
      <c r="C7" s="357">
        <v>64.900000000000006</v>
      </c>
      <c r="D7" s="357">
        <v>37</v>
      </c>
      <c r="E7" s="357">
        <v>63.1</v>
      </c>
      <c r="F7" s="357">
        <v>34.700000000000003</v>
      </c>
      <c r="G7" s="357">
        <v>65.3</v>
      </c>
    </row>
    <row r="8" spans="1:7" ht="15.75" x14ac:dyDescent="0.25">
      <c r="A8" s="368" t="s">
        <v>5346</v>
      </c>
      <c r="B8" s="357">
        <v>61.4</v>
      </c>
      <c r="C8" s="357">
        <v>38.700000000000003</v>
      </c>
      <c r="D8" s="357">
        <v>55.2</v>
      </c>
      <c r="E8" s="357">
        <v>44.8</v>
      </c>
      <c r="F8" s="357">
        <v>55.1</v>
      </c>
      <c r="G8" s="357">
        <v>44.9</v>
      </c>
    </row>
    <row r="10" spans="1:7" ht="15.75" x14ac:dyDescent="0.25">
      <c r="A10" s="225" t="s">
        <v>5409</v>
      </c>
    </row>
    <row r="11" spans="1:7" ht="15.75" x14ac:dyDescent="0.25">
      <c r="A11" s="55" t="s">
        <v>5315</v>
      </c>
    </row>
    <row r="12" spans="1:7" x14ac:dyDescent="0.25">
      <c r="A12" t="s">
        <v>5323</v>
      </c>
    </row>
    <row r="13" spans="1:7" x14ac:dyDescent="0.25">
      <c r="A13" t="s">
        <v>5410</v>
      </c>
    </row>
    <row r="14" spans="1:7" ht="15.75" x14ac:dyDescent="0.25">
      <c r="A14" s="55" t="s">
        <v>5439</v>
      </c>
    </row>
    <row r="15" spans="1:7" ht="15.75" x14ac:dyDescent="0.25">
      <c r="A15" s="55" t="s">
        <v>5322</v>
      </c>
    </row>
    <row r="29" ht="15.75" customHeight="1" x14ac:dyDescent="0.25"/>
    <row r="45" ht="9" customHeight="1" x14ac:dyDescent="0.25"/>
    <row r="46" hidden="1"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011D-38E1-4816-8F38-4B57561A218C}">
  <sheetPr codeName="Sheet30"/>
  <dimension ref="A1:B32"/>
  <sheetViews>
    <sheetView zoomScaleNormal="100" workbookViewId="0"/>
  </sheetViews>
  <sheetFormatPr defaultColWidth="10.28515625" defaultRowHeight="14.25" x14ac:dyDescent="0.2"/>
  <cols>
    <col min="1" max="1" width="40.140625" style="28" customWidth="1"/>
    <col min="2" max="2" width="39" style="28" customWidth="1"/>
    <col min="3" max="16384" width="10.28515625" style="28"/>
  </cols>
  <sheetData>
    <row r="1" spans="1:2" ht="15.75" x14ac:dyDescent="0.2">
      <c r="A1" s="95" t="s">
        <v>5402</v>
      </c>
    </row>
    <row r="3" spans="1:2" ht="15.75" x14ac:dyDescent="0.2">
      <c r="A3" s="376" t="s">
        <v>5372</v>
      </c>
      <c r="B3" s="96" t="s">
        <v>5373</v>
      </c>
    </row>
    <row r="4" spans="1:2" ht="15.75" x14ac:dyDescent="0.2">
      <c r="A4" s="94" t="s">
        <v>4708</v>
      </c>
      <c r="B4" s="96" t="s">
        <v>4709</v>
      </c>
    </row>
    <row r="5" spans="1:2" ht="15.75" x14ac:dyDescent="0.25">
      <c r="A5" s="97" t="s">
        <v>4710</v>
      </c>
      <c r="B5" s="96" t="s">
        <v>4711</v>
      </c>
    </row>
    <row r="6" spans="1:2" ht="15.75" x14ac:dyDescent="0.25">
      <c r="A6" s="98" t="s">
        <v>4712</v>
      </c>
      <c r="B6" s="96" t="s">
        <v>4713</v>
      </c>
    </row>
    <row r="7" spans="1:2" ht="15.75" x14ac:dyDescent="0.25">
      <c r="A7" s="98" t="s">
        <v>4714</v>
      </c>
      <c r="B7" s="96" t="s">
        <v>4715</v>
      </c>
    </row>
    <row r="8" spans="1:2" ht="15.75" x14ac:dyDescent="0.2">
      <c r="A8" s="94" t="s">
        <v>5434</v>
      </c>
      <c r="B8" s="96" t="s">
        <v>2253</v>
      </c>
    </row>
    <row r="9" spans="1:2" ht="15.75" x14ac:dyDescent="0.25">
      <c r="A9" s="98" t="s">
        <v>4716</v>
      </c>
      <c r="B9" s="96" t="s">
        <v>4717</v>
      </c>
    </row>
    <row r="10" spans="1:2" ht="15.75" x14ac:dyDescent="0.25">
      <c r="A10" s="97" t="s">
        <v>4718</v>
      </c>
      <c r="B10" s="96" t="s">
        <v>2254</v>
      </c>
    </row>
    <row r="11" spans="1:2" ht="15.75" x14ac:dyDescent="0.2">
      <c r="A11" s="94" t="s">
        <v>4719</v>
      </c>
      <c r="B11" s="96" t="s">
        <v>2255</v>
      </c>
    </row>
    <row r="12" spans="1:2" ht="15.75" x14ac:dyDescent="0.25">
      <c r="A12" s="98" t="s">
        <v>4720</v>
      </c>
      <c r="B12" s="96" t="s">
        <v>4721</v>
      </c>
    </row>
    <row r="13" spans="1:2" ht="78.75" x14ac:dyDescent="0.2">
      <c r="A13" s="94" t="s">
        <v>4722</v>
      </c>
      <c r="B13" s="96" t="s">
        <v>2256</v>
      </c>
    </row>
    <row r="14" spans="1:2" ht="15.75" x14ac:dyDescent="0.25">
      <c r="A14" s="97" t="s">
        <v>4723</v>
      </c>
      <c r="B14" s="96" t="s">
        <v>2257</v>
      </c>
    </row>
    <row r="15" spans="1:2" ht="15.75" x14ac:dyDescent="0.25">
      <c r="A15" s="97" t="s">
        <v>4724</v>
      </c>
      <c r="B15" s="96" t="s">
        <v>4725</v>
      </c>
    </row>
    <row r="16" spans="1:2" ht="15.75" x14ac:dyDescent="0.2">
      <c r="A16" s="94" t="s">
        <v>4726</v>
      </c>
      <c r="B16" s="96" t="s">
        <v>2258</v>
      </c>
    </row>
    <row r="17" spans="1:2" ht="15.75" x14ac:dyDescent="0.25">
      <c r="A17" s="98" t="s">
        <v>4727</v>
      </c>
      <c r="B17" s="96" t="s">
        <v>2259</v>
      </c>
    </row>
    <row r="18" spans="1:2" ht="15.75" x14ac:dyDescent="0.25">
      <c r="A18" s="97" t="s">
        <v>4728</v>
      </c>
      <c r="B18" s="96" t="s">
        <v>2260</v>
      </c>
    </row>
    <row r="19" spans="1:2" ht="15.75" x14ac:dyDescent="0.25">
      <c r="A19" s="98" t="s">
        <v>4729</v>
      </c>
      <c r="B19" s="96" t="s">
        <v>4730</v>
      </c>
    </row>
    <row r="20" spans="1:2" ht="15.75" x14ac:dyDescent="0.25">
      <c r="A20" s="98" t="s">
        <v>4731</v>
      </c>
      <c r="B20" s="96" t="s">
        <v>2261</v>
      </c>
    </row>
    <row r="21" spans="1:2" ht="15.75" x14ac:dyDescent="0.25">
      <c r="A21" s="97" t="s">
        <v>4732</v>
      </c>
      <c r="B21" s="96" t="s">
        <v>4733</v>
      </c>
    </row>
    <row r="22" spans="1:2" ht="15.75" x14ac:dyDescent="0.25">
      <c r="A22" s="98" t="s">
        <v>4734</v>
      </c>
      <c r="B22" s="96" t="s">
        <v>2262</v>
      </c>
    </row>
    <row r="23" spans="1:2" ht="15.75" x14ac:dyDescent="0.25">
      <c r="A23" s="98" t="s">
        <v>4735</v>
      </c>
      <c r="B23" s="96" t="s">
        <v>4736</v>
      </c>
    </row>
    <row r="24" spans="1:2" ht="15.75" x14ac:dyDescent="0.25">
      <c r="A24" s="98" t="s">
        <v>4737</v>
      </c>
      <c r="B24" s="96" t="s">
        <v>4738</v>
      </c>
    </row>
    <row r="25" spans="1:2" ht="15.75" x14ac:dyDescent="0.2">
      <c r="A25" s="94" t="s">
        <v>4739</v>
      </c>
      <c r="B25" s="96" t="s">
        <v>2263</v>
      </c>
    </row>
    <row r="26" spans="1:2" ht="31.5" x14ac:dyDescent="0.25">
      <c r="A26" s="99" t="s">
        <v>2264</v>
      </c>
      <c r="B26" s="96" t="s">
        <v>2265</v>
      </c>
    </row>
    <row r="27" spans="1:2" x14ac:dyDescent="0.2">
      <c r="A27" s="100"/>
      <c r="B27" s="101"/>
    </row>
    <row r="28" spans="1:2" s="104" customFormat="1" ht="15.75" x14ac:dyDescent="0.25">
      <c r="A28" s="102" t="s">
        <v>2266</v>
      </c>
      <c r="B28" s="103"/>
    </row>
    <row r="29" spans="1:2" x14ac:dyDescent="0.2">
      <c r="A29" s="105"/>
      <c r="B29" s="101"/>
    </row>
    <row r="30" spans="1:2" x14ac:dyDescent="0.2">
      <c r="A30" s="106"/>
    </row>
    <row r="32" spans="1:2" x14ac:dyDescent="0.2">
      <c r="A32" s="106"/>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5F7B-A9BA-4073-8BDC-6BD30DAF5A8B}">
  <sheetPr codeName="Sheet31"/>
  <dimension ref="A1:C38"/>
  <sheetViews>
    <sheetView zoomScaleNormal="100" workbookViewId="0"/>
  </sheetViews>
  <sheetFormatPr defaultColWidth="9.140625" defaultRowHeight="14.25" x14ac:dyDescent="0.2"/>
  <cols>
    <col min="1" max="1" width="24" style="28" customWidth="1"/>
    <col min="2" max="3" width="20.7109375" style="28" customWidth="1"/>
    <col min="4" max="4" width="18.42578125" style="28" customWidth="1"/>
    <col min="5" max="5" width="10.5703125" style="28" customWidth="1"/>
    <col min="6" max="16384" width="9.140625" style="28"/>
  </cols>
  <sheetData>
    <row r="1" spans="1:3" ht="15" x14ac:dyDescent="0.25">
      <c r="A1" s="28" t="s">
        <v>2267</v>
      </c>
    </row>
    <row r="3" spans="1:3" ht="15.75" x14ac:dyDescent="0.2">
      <c r="A3" s="375" t="s">
        <v>5278</v>
      </c>
      <c r="B3" s="115" t="s">
        <v>5335</v>
      </c>
      <c r="C3" s="115" t="s">
        <v>5336</v>
      </c>
    </row>
    <row r="4" spans="1:3" ht="15.75" x14ac:dyDescent="0.25">
      <c r="A4" s="85" t="s">
        <v>4740</v>
      </c>
      <c r="B4" s="86" t="s">
        <v>2268</v>
      </c>
      <c r="C4" s="86" t="s">
        <v>4741</v>
      </c>
    </row>
    <row r="5" spans="1:3" ht="15.75" x14ac:dyDescent="0.25">
      <c r="A5" s="87" t="s">
        <v>4742</v>
      </c>
      <c r="B5" s="88" t="s">
        <v>4743</v>
      </c>
      <c r="C5" s="88" t="s">
        <v>2269</v>
      </c>
    </row>
    <row r="6" spans="1:3" ht="15.75" x14ac:dyDescent="0.25">
      <c r="A6" s="87" t="s">
        <v>4744</v>
      </c>
      <c r="B6" s="88" t="s">
        <v>2270</v>
      </c>
      <c r="C6" s="88" t="s">
        <v>4745</v>
      </c>
    </row>
    <row r="7" spans="1:3" ht="15.75" x14ac:dyDescent="0.25">
      <c r="A7" s="87" t="s">
        <v>4746</v>
      </c>
      <c r="B7" s="88" t="s">
        <v>4747</v>
      </c>
      <c r="C7" s="88" t="s">
        <v>4748</v>
      </c>
    </row>
    <row r="8" spans="1:3" ht="15.75" x14ac:dyDescent="0.25">
      <c r="A8" s="87" t="s">
        <v>4749</v>
      </c>
      <c r="B8" s="88" t="s">
        <v>4750</v>
      </c>
      <c r="C8" s="88" t="s">
        <v>4751</v>
      </c>
    </row>
    <row r="9" spans="1:3" ht="15.75" x14ac:dyDescent="0.25">
      <c r="A9" s="87" t="s">
        <v>4752</v>
      </c>
      <c r="B9" s="94" t="s">
        <v>4753</v>
      </c>
      <c r="C9" s="94" t="s">
        <v>4754</v>
      </c>
    </row>
    <row r="10" spans="1:3" ht="15.75" x14ac:dyDescent="0.25">
      <c r="A10" s="87" t="s">
        <v>4755</v>
      </c>
      <c r="B10" s="88" t="s">
        <v>2271</v>
      </c>
      <c r="C10" s="88" t="s">
        <v>4756</v>
      </c>
    </row>
    <row r="11" spans="1:3" ht="15.75" x14ac:dyDescent="0.25">
      <c r="A11" s="87" t="s">
        <v>4757</v>
      </c>
      <c r="B11" s="88" t="s">
        <v>2272</v>
      </c>
      <c r="C11" s="88" t="s">
        <v>4758</v>
      </c>
    </row>
    <row r="12" spans="1:3" ht="15.75" x14ac:dyDescent="0.25">
      <c r="A12" s="87" t="s">
        <v>4759</v>
      </c>
      <c r="B12" s="88" t="s">
        <v>4760</v>
      </c>
      <c r="C12" s="88" t="s">
        <v>4761</v>
      </c>
    </row>
    <row r="13" spans="1:3" ht="15.75" x14ac:dyDescent="0.25">
      <c r="A13" s="87" t="s">
        <v>4762</v>
      </c>
      <c r="B13" s="88" t="s">
        <v>4763</v>
      </c>
      <c r="C13" s="88" t="s">
        <v>4764</v>
      </c>
    </row>
    <row r="14" spans="1:3" ht="15.75" x14ac:dyDescent="0.25">
      <c r="A14" s="87" t="s">
        <v>4765</v>
      </c>
      <c r="B14" s="88" t="s">
        <v>4766</v>
      </c>
      <c r="C14" s="88" t="s">
        <v>2273</v>
      </c>
    </row>
    <row r="15" spans="1:3" ht="15.75" x14ac:dyDescent="0.25">
      <c r="A15" s="87" t="s">
        <v>4767</v>
      </c>
      <c r="B15" s="88" t="s">
        <v>4768</v>
      </c>
      <c r="C15" s="88" t="s">
        <v>4769</v>
      </c>
    </row>
    <row r="16" spans="1:3" ht="15.75" x14ac:dyDescent="0.25">
      <c r="A16" s="87" t="s">
        <v>4770</v>
      </c>
      <c r="B16" s="88" t="s">
        <v>4771</v>
      </c>
      <c r="C16" s="88" t="s">
        <v>2274</v>
      </c>
    </row>
    <row r="17" spans="1:3" ht="15.75" x14ac:dyDescent="0.25">
      <c r="A17" s="87" t="s">
        <v>4772</v>
      </c>
      <c r="B17" s="88" t="s">
        <v>4773</v>
      </c>
      <c r="C17" s="88" t="s">
        <v>4774</v>
      </c>
    </row>
    <row r="18" spans="1:3" ht="15.75" x14ac:dyDescent="0.25">
      <c r="A18" s="87" t="s">
        <v>4775</v>
      </c>
      <c r="B18" s="88" t="s">
        <v>4776</v>
      </c>
      <c r="C18" s="88" t="s">
        <v>2275</v>
      </c>
    </row>
    <row r="19" spans="1:3" ht="15.75" x14ac:dyDescent="0.25">
      <c r="A19" s="87" t="s">
        <v>4777</v>
      </c>
      <c r="B19" s="88" t="s">
        <v>4778</v>
      </c>
      <c r="C19" s="88" t="s">
        <v>4779</v>
      </c>
    </row>
    <row r="20" spans="1:3" ht="15.75" x14ac:dyDescent="0.25">
      <c r="A20" s="87" t="s">
        <v>4780</v>
      </c>
      <c r="B20" s="88" t="s">
        <v>4781</v>
      </c>
      <c r="C20" s="88" t="s">
        <v>4782</v>
      </c>
    </row>
    <row r="21" spans="1:3" ht="15.75" x14ac:dyDescent="0.25">
      <c r="A21" s="87" t="s">
        <v>4783</v>
      </c>
      <c r="B21" s="88" t="s">
        <v>4784</v>
      </c>
      <c r="C21" s="88" t="s">
        <v>4785</v>
      </c>
    </row>
    <row r="22" spans="1:3" ht="15.75" x14ac:dyDescent="0.25">
      <c r="A22" s="87" t="s">
        <v>4786</v>
      </c>
      <c r="B22" s="88" t="s">
        <v>4787</v>
      </c>
      <c r="C22" s="88" t="s">
        <v>4788</v>
      </c>
    </row>
    <row r="23" spans="1:3" ht="15.75" x14ac:dyDescent="0.25">
      <c r="A23" s="87" t="s">
        <v>4789</v>
      </c>
      <c r="B23" s="88" t="s">
        <v>4790</v>
      </c>
      <c r="C23" s="88" t="s">
        <v>4791</v>
      </c>
    </row>
    <row r="24" spans="1:3" ht="15.75" x14ac:dyDescent="0.25">
      <c r="A24" s="87" t="s">
        <v>4792</v>
      </c>
      <c r="B24" s="88" t="s">
        <v>4793</v>
      </c>
      <c r="C24" s="88" t="s">
        <v>4794</v>
      </c>
    </row>
    <row r="25" spans="1:3" ht="15.75" x14ac:dyDescent="0.25">
      <c r="A25" s="87" t="s">
        <v>4795</v>
      </c>
      <c r="B25" s="88" t="s">
        <v>4796</v>
      </c>
      <c r="C25" s="88" t="s">
        <v>4797</v>
      </c>
    </row>
    <row r="26" spans="1:3" ht="15.75" x14ac:dyDescent="0.25">
      <c r="A26" s="87" t="s">
        <v>4798</v>
      </c>
      <c r="B26" s="88" t="s">
        <v>4799</v>
      </c>
      <c r="C26" s="88" t="s">
        <v>4800</v>
      </c>
    </row>
    <row r="27" spans="1:3" ht="15.75" x14ac:dyDescent="0.25">
      <c r="A27" s="87" t="s">
        <v>4801</v>
      </c>
      <c r="B27" s="88" t="s">
        <v>4802</v>
      </c>
      <c r="C27" s="88" t="s">
        <v>4803</v>
      </c>
    </row>
    <row r="28" spans="1:3" ht="15" x14ac:dyDescent="0.2">
      <c r="A28" s="89"/>
      <c r="B28" s="90"/>
      <c r="C28" s="90"/>
    </row>
    <row r="29" spans="1:3" ht="15.75" x14ac:dyDescent="0.2">
      <c r="A29" s="91" t="s">
        <v>4804</v>
      </c>
    </row>
    <row r="30" spans="1:3" ht="15.75" x14ac:dyDescent="0.2">
      <c r="A30" s="92" t="s">
        <v>2276</v>
      </c>
    </row>
    <row r="31" spans="1:3" ht="15.75" x14ac:dyDescent="0.2">
      <c r="A31" s="92" t="s">
        <v>2277</v>
      </c>
    </row>
    <row r="32" spans="1:3" ht="15.75" x14ac:dyDescent="0.2">
      <c r="A32" s="92" t="s">
        <v>2278</v>
      </c>
    </row>
    <row r="33" spans="1:1" ht="15.75" x14ac:dyDescent="0.2">
      <c r="A33" s="92" t="s">
        <v>2279</v>
      </c>
    </row>
    <row r="34" spans="1:1" ht="15.75" x14ac:dyDescent="0.2">
      <c r="A34" s="92" t="s">
        <v>2280</v>
      </c>
    </row>
    <row r="35" spans="1:1" ht="15.75" x14ac:dyDescent="0.2">
      <c r="A35" s="92" t="s">
        <v>2281</v>
      </c>
    </row>
    <row r="36" spans="1:1" ht="15.75" x14ac:dyDescent="0.2">
      <c r="A36" s="92" t="s">
        <v>2282</v>
      </c>
    </row>
    <row r="37" spans="1:1" ht="15.75" x14ac:dyDescent="0.2">
      <c r="A37" s="92" t="s">
        <v>2283</v>
      </c>
    </row>
    <row r="38" spans="1:1" ht="15.75" x14ac:dyDescent="0.2">
      <c r="A38" s="92" t="s">
        <v>2284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7C7C-1D07-4341-B9B4-4C7F0DCC897D}">
  <sheetPr codeName="Sheet32"/>
  <dimension ref="A1:C39"/>
  <sheetViews>
    <sheetView workbookViewId="0"/>
  </sheetViews>
  <sheetFormatPr defaultColWidth="9.140625" defaultRowHeight="14.25" x14ac:dyDescent="0.2"/>
  <cols>
    <col min="1" max="1" width="25.7109375" style="28" customWidth="1"/>
    <col min="2" max="3" width="22.85546875" style="28" customWidth="1"/>
    <col min="4" max="4" width="16.7109375" style="28" customWidth="1"/>
    <col min="5" max="16384" width="9.140625" style="28"/>
  </cols>
  <sheetData>
    <row r="1" spans="1:3" ht="15" x14ac:dyDescent="0.25">
      <c r="A1" s="84" t="s">
        <v>5403</v>
      </c>
    </row>
    <row r="2" spans="1:3" ht="15" x14ac:dyDescent="0.25">
      <c r="A2" s="84"/>
    </row>
    <row r="3" spans="1:3" ht="14.25" customHeight="1" x14ac:dyDescent="0.2">
      <c r="A3" s="374" t="s">
        <v>5278</v>
      </c>
      <c r="B3" s="115" t="s">
        <v>5335</v>
      </c>
      <c r="C3" s="115" t="s">
        <v>5336</v>
      </c>
    </row>
    <row r="4" spans="1:3" ht="15.75" x14ac:dyDescent="0.25">
      <c r="A4" s="85" t="s">
        <v>4805</v>
      </c>
      <c r="B4" s="86" t="s">
        <v>4806</v>
      </c>
      <c r="C4" s="86" t="s">
        <v>4807</v>
      </c>
    </row>
    <row r="5" spans="1:3" ht="15.75" x14ac:dyDescent="0.25">
      <c r="A5" s="87" t="s">
        <v>4808</v>
      </c>
      <c r="B5" s="88" t="s">
        <v>4809</v>
      </c>
      <c r="C5" s="88" t="s">
        <v>4810</v>
      </c>
    </row>
    <row r="6" spans="1:3" ht="15.75" x14ac:dyDescent="0.25">
      <c r="A6" s="87" t="s">
        <v>4811</v>
      </c>
      <c r="B6" s="88" t="s">
        <v>4812</v>
      </c>
      <c r="C6" s="88" t="s">
        <v>4813</v>
      </c>
    </row>
    <row r="7" spans="1:3" ht="15.75" x14ac:dyDescent="0.25">
      <c r="A7" s="87" t="s">
        <v>4814</v>
      </c>
      <c r="B7" s="88" t="s">
        <v>4815</v>
      </c>
      <c r="C7" s="88" t="s">
        <v>4816</v>
      </c>
    </row>
    <row r="8" spans="1:3" ht="15.75" x14ac:dyDescent="0.25">
      <c r="A8" s="87" t="s">
        <v>4817</v>
      </c>
      <c r="B8" s="88" t="s">
        <v>4818</v>
      </c>
      <c r="C8" s="88" t="s">
        <v>4819</v>
      </c>
    </row>
    <row r="9" spans="1:3" ht="15.75" x14ac:dyDescent="0.25">
      <c r="A9" s="87" t="s">
        <v>4820</v>
      </c>
      <c r="B9" s="88" t="s">
        <v>4821</v>
      </c>
      <c r="C9" s="88" t="s">
        <v>4822</v>
      </c>
    </row>
    <row r="10" spans="1:3" ht="15.75" x14ac:dyDescent="0.25">
      <c r="A10" s="87" t="s">
        <v>4823</v>
      </c>
      <c r="B10" s="88" t="s">
        <v>4824</v>
      </c>
      <c r="C10" s="88" t="s">
        <v>4825</v>
      </c>
    </row>
    <row r="11" spans="1:3" ht="15.75" x14ac:dyDescent="0.25">
      <c r="A11" s="87" t="s">
        <v>4826</v>
      </c>
      <c r="B11" s="88" t="s">
        <v>2285</v>
      </c>
      <c r="C11" s="88" t="s">
        <v>4827</v>
      </c>
    </row>
    <row r="12" spans="1:3" ht="15.75" x14ac:dyDescent="0.25">
      <c r="A12" s="87" t="s">
        <v>4828</v>
      </c>
      <c r="B12" s="88" t="s">
        <v>4829</v>
      </c>
      <c r="C12" s="88" t="s">
        <v>4830</v>
      </c>
    </row>
    <row r="13" spans="1:3" ht="15.75" x14ac:dyDescent="0.25">
      <c r="A13" s="87" t="s">
        <v>4831</v>
      </c>
      <c r="B13" s="88" t="s">
        <v>4832</v>
      </c>
      <c r="C13" s="88" t="s">
        <v>4833</v>
      </c>
    </row>
    <row r="14" spans="1:3" ht="15.75" x14ac:dyDescent="0.25">
      <c r="A14" s="87" t="s">
        <v>4834</v>
      </c>
      <c r="B14" s="88" t="s">
        <v>4835</v>
      </c>
      <c r="C14" s="88" t="s">
        <v>4836</v>
      </c>
    </row>
    <row r="15" spans="1:3" ht="15.75" x14ac:dyDescent="0.25">
      <c r="A15" s="87" t="s">
        <v>4837</v>
      </c>
      <c r="B15" s="88" t="s">
        <v>4838</v>
      </c>
      <c r="C15" s="88" t="s">
        <v>4839</v>
      </c>
    </row>
    <row r="16" spans="1:3" ht="15.75" x14ac:dyDescent="0.25">
      <c r="A16" s="87" t="s">
        <v>4840</v>
      </c>
      <c r="B16" s="88" t="s">
        <v>4841</v>
      </c>
      <c r="C16" s="88" t="s">
        <v>4842</v>
      </c>
    </row>
    <row r="17" spans="1:3" ht="15.75" x14ac:dyDescent="0.25">
      <c r="A17" s="87" t="s">
        <v>4843</v>
      </c>
      <c r="B17" s="88" t="s">
        <v>4844</v>
      </c>
      <c r="C17" s="88" t="s">
        <v>4845</v>
      </c>
    </row>
    <row r="18" spans="1:3" ht="15.75" x14ac:dyDescent="0.25">
      <c r="A18" s="87" t="s">
        <v>4846</v>
      </c>
      <c r="B18" s="88" t="s">
        <v>4847</v>
      </c>
      <c r="C18" s="88" t="s">
        <v>4848</v>
      </c>
    </row>
    <row r="19" spans="1:3" ht="15.75" x14ac:dyDescent="0.25">
      <c r="A19" s="87" t="s">
        <v>4849</v>
      </c>
      <c r="B19" s="88" t="s">
        <v>4850</v>
      </c>
      <c r="C19" s="88" t="s">
        <v>4851</v>
      </c>
    </row>
    <row r="20" spans="1:3" ht="15.75" x14ac:dyDescent="0.25">
      <c r="A20" s="87" t="s">
        <v>4852</v>
      </c>
      <c r="B20" s="88" t="s">
        <v>4853</v>
      </c>
      <c r="C20" s="88" t="s">
        <v>4854</v>
      </c>
    </row>
    <row r="21" spans="1:3" ht="15.75" x14ac:dyDescent="0.25">
      <c r="A21" s="87" t="s">
        <v>4855</v>
      </c>
      <c r="B21" s="88" t="s">
        <v>4856</v>
      </c>
      <c r="C21" s="88" t="s">
        <v>4857</v>
      </c>
    </row>
    <row r="22" spans="1:3" ht="15.75" x14ac:dyDescent="0.25">
      <c r="A22" s="87" t="s">
        <v>4858</v>
      </c>
      <c r="B22" s="88" t="s">
        <v>4859</v>
      </c>
      <c r="C22" s="88" t="s">
        <v>4860</v>
      </c>
    </row>
    <row r="23" spans="1:3" ht="15.75" x14ac:dyDescent="0.25">
      <c r="A23" s="87" t="s">
        <v>4861</v>
      </c>
      <c r="B23" s="88" t="s">
        <v>4862</v>
      </c>
      <c r="C23" s="88" t="s">
        <v>4863</v>
      </c>
    </row>
    <row r="24" spans="1:3" ht="15.75" x14ac:dyDescent="0.25">
      <c r="A24" s="87" t="s">
        <v>4864</v>
      </c>
      <c r="B24" s="88" t="s">
        <v>4865</v>
      </c>
      <c r="C24" s="88" t="s">
        <v>4866</v>
      </c>
    </row>
    <row r="25" spans="1:3" ht="15.75" x14ac:dyDescent="0.25">
      <c r="A25" s="87" t="s">
        <v>4867</v>
      </c>
      <c r="B25" s="88" t="s">
        <v>4868</v>
      </c>
      <c r="C25" s="88" t="s">
        <v>4869</v>
      </c>
    </row>
    <row r="26" spans="1:3" ht="15.75" x14ac:dyDescent="0.25">
      <c r="A26" s="87" t="s">
        <v>4870</v>
      </c>
      <c r="B26" s="88" t="s">
        <v>4871</v>
      </c>
      <c r="C26" s="88" t="s">
        <v>4872</v>
      </c>
    </row>
    <row r="27" spans="1:3" ht="15.75" x14ac:dyDescent="0.25">
      <c r="A27" s="87" t="s">
        <v>4873</v>
      </c>
      <c r="B27" s="88" t="s">
        <v>4874</v>
      </c>
      <c r="C27" s="88" t="s">
        <v>4875</v>
      </c>
    </row>
    <row r="28" spans="1:3" ht="15" x14ac:dyDescent="0.2">
      <c r="A28" s="89"/>
      <c r="B28" s="90"/>
      <c r="C28" s="90"/>
    </row>
    <row r="29" spans="1:3" ht="15.75" x14ac:dyDescent="0.2">
      <c r="A29" s="91" t="s">
        <v>4876</v>
      </c>
    </row>
    <row r="30" spans="1:3" ht="15.75" x14ac:dyDescent="0.2">
      <c r="A30" s="92" t="s">
        <v>4877</v>
      </c>
    </row>
    <row r="31" spans="1:3" ht="15.75" x14ac:dyDescent="0.2">
      <c r="A31" s="92" t="s">
        <v>4878</v>
      </c>
    </row>
    <row r="32" spans="1:3" ht="15.75" x14ac:dyDescent="0.2">
      <c r="A32" s="92" t="s">
        <v>4879</v>
      </c>
    </row>
    <row r="33" spans="1:1" ht="15.75" x14ac:dyDescent="0.2">
      <c r="A33" s="92" t="s">
        <v>4880</v>
      </c>
    </row>
    <row r="34" spans="1:1" ht="15.75" x14ac:dyDescent="0.2">
      <c r="A34" s="92" t="s">
        <v>4881</v>
      </c>
    </row>
    <row r="35" spans="1:1" ht="15.75" x14ac:dyDescent="0.2">
      <c r="A35" s="92" t="s">
        <v>4882</v>
      </c>
    </row>
    <row r="36" spans="1:1" ht="15.75" x14ac:dyDescent="0.2">
      <c r="A36" s="92" t="s">
        <v>4883</v>
      </c>
    </row>
    <row r="37" spans="1:1" ht="15.75" x14ac:dyDescent="0.2">
      <c r="A37" s="92" t="s">
        <v>4884</v>
      </c>
    </row>
    <row r="38" spans="1:1" ht="15.75" x14ac:dyDescent="0.2">
      <c r="A38" s="92" t="s">
        <v>4885</v>
      </c>
    </row>
    <row r="39" spans="1:1" x14ac:dyDescent="0.2">
      <c r="A39" s="93"/>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8587-2AE5-46B9-AEA1-CFB677D579F8}">
  <sheetPr codeName="Sheet33"/>
  <dimension ref="A1:C17"/>
  <sheetViews>
    <sheetView workbookViewId="0"/>
  </sheetViews>
  <sheetFormatPr defaultColWidth="9.140625" defaultRowHeight="14.25" x14ac:dyDescent="0.2"/>
  <cols>
    <col min="1" max="1" width="44.42578125" style="28" customWidth="1"/>
    <col min="2" max="2" width="18.42578125" style="28" customWidth="1"/>
    <col min="3" max="3" width="33.28515625" style="28" customWidth="1"/>
    <col min="4" max="4" width="32.140625" style="28" customWidth="1"/>
    <col min="5" max="16384" width="9.140625" style="28"/>
  </cols>
  <sheetData>
    <row r="1" spans="1:3" ht="15" x14ac:dyDescent="0.2">
      <c r="A1" s="79" t="s">
        <v>2286</v>
      </c>
    </row>
    <row r="2" spans="1:3" ht="15" x14ac:dyDescent="0.2">
      <c r="A2" s="80"/>
    </row>
    <row r="3" spans="1:3" ht="15.75" x14ac:dyDescent="0.2">
      <c r="A3" s="115" t="s">
        <v>5369</v>
      </c>
      <c r="B3" s="115" t="s">
        <v>5370</v>
      </c>
      <c r="C3" s="115" t="s">
        <v>5371</v>
      </c>
    </row>
    <row r="4" spans="1:3" ht="43.5" customHeight="1" x14ac:dyDescent="0.2">
      <c r="A4" s="81" t="s">
        <v>2287</v>
      </c>
      <c r="B4" s="82" t="s">
        <v>2288</v>
      </c>
      <c r="C4" s="82" t="s">
        <v>2289</v>
      </c>
    </row>
    <row r="5" spans="1:3" ht="63" customHeight="1" x14ac:dyDescent="0.2">
      <c r="A5" s="81" t="s">
        <v>4886</v>
      </c>
      <c r="B5" s="82" t="s">
        <v>2290</v>
      </c>
      <c r="C5" s="82" t="s">
        <v>2291</v>
      </c>
    </row>
    <row r="6" spans="1:3" ht="43.5" customHeight="1" x14ac:dyDescent="0.2">
      <c r="A6" s="81" t="s">
        <v>4887</v>
      </c>
      <c r="B6" s="82" t="s">
        <v>2292</v>
      </c>
      <c r="C6" s="82" t="s">
        <v>2293</v>
      </c>
    </row>
    <row r="7" spans="1:3" ht="43.5" customHeight="1" x14ac:dyDescent="0.2">
      <c r="A7" s="81" t="s">
        <v>2294</v>
      </c>
      <c r="B7" s="82" t="s">
        <v>2295</v>
      </c>
      <c r="C7" s="82" t="s">
        <v>2296</v>
      </c>
    </row>
    <row r="8" spans="1:3" ht="23.25" x14ac:dyDescent="0.2">
      <c r="A8" s="83"/>
    </row>
    <row r="9" spans="1:3" x14ac:dyDescent="0.2">
      <c r="A9" s="79"/>
    </row>
    <row r="10" spans="1:3" x14ac:dyDescent="0.2">
      <c r="A10" s="79"/>
    </row>
    <row r="11" spans="1:3" x14ac:dyDescent="0.2">
      <c r="A11" s="79"/>
    </row>
    <row r="12" spans="1:3" x14ac:dyDescent="0.2">
      <c r="A12" s="79"/>
    </row>
    <row r="13" spans="1:3" x14ac:dyDescent="0.2">
      <c r="A13" s="79"/>
    </row>
    <row r="14" spans="1:3" x14ac:dyDescent="0.2">
      <c r="A14" s="79"/>
    </row>
    <row r="15" spans="1:3" x14ac:dyDescent="0.2">
      <c r="A15" s="79"/>
    </row>
    <row r="16" spans="1:3" x14ac:dyDescent="0.2">
      <c r="A16" s="79"/>
    </row>
    <row r="17" spans="1:1" x14ac:dyDescent="0.2">
      <c r="A17" s="7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5249-99B3-4419-9749-04D36ABFE749}">
  <sheetPr codeName="Sheet1"/>
  <dimension ref="A1:G37"/>
  <sheetViews>
    <sheetView workbookViewId="0"/>
  </sheetViews>
  <sheetFormatPr defaultRowHeight="15" x14ac:dyDescent="0.25"/>
  <cols>
    <col min="1" max="1" width="26.85546875" customWidth="1"/>
    <col min="2" max="2" width="14.7109375" customWidth="1"/>
    <col min="3" max="3" width="13.7109375" customWidth="1"/>
    <col min="4" max="4" width="12.42578125" customWidth="1"/>
    <col min="5" max="5" width="12.85546875" customWidth="1"/>
    <col min="6" max="6" width="15.5703125" customWidth="1"/>
    <col min="7" max="7" width="12.85546875" customWidth="1"/>
    <col min="22" max="22" width="10" customWidth="1"/>
  </cols>
  <sheetData>
    <row r="1" spans="1:7" ht="15.75" x14ac:dyDescent="0.25">
      <c r="A1" s="379" t="s">
        <v>5384</v>
      </c>
      <c r="B1" s="32"/>
      <c r="C1" s="32"/>
      <c r="D1" s="32"/>
      <c r="E1" s="32"/>
      <c r="F1" s="32"/>
      <c r="G1" s="32"/>
    </row>
    <row r="2" spans="1:7" ht="15.75" x14ac:dyDescent="0.25">
      <c r="A2" s="32"/>
      <c r="B2" s="32"/>
      <c r="C2" s="32"/>
      <c r="D2" s="32"/>
      <c r="E2" s="32"/>
      <c r="F2" s="32"/>
      <c r="G2" s="32"/>
    </row>
    <row r="3" spans="1:7" ht="77.25" customHeight="1" x14ac:dyDescent="0.25">
      <c r="A3" s="33" t="s">
        <v>4888</v>
      </c>
      <c r="B3" s="34" t="s">
        <v>36</v>
      </c>
      <c r="C3" s="34" t="s">
        <v>37</v>
      </c>
      <c r="D3" s="34" t="s">
        <v>38</v>
      </c>
      <c r="E3" s="34" t="s">
        <v>39</v>
      </c>
      <c r="F3" s="34" t="s">
        <v>40</v>
      </c>
      <c r="G3" s="34" t="s">
        <v>41</v>
      </c>
    </row>
    <row r="4" spans="1:7" ht="15.75" x14ac:dyDescent="0.25">
      <c r="A4" s="35" t="s">
        <v>4889</v>
      </c>
      <c r="B4" s="36">
        <v>97193</v>
      </c>
      <c r="C4" s="37">
        <v>541.99217252642495</v>
      </c>
      <c r="D4" s="36">
        <v>49923</v>
      </c>
      <c r="E4" s="37">
        <v>582.86360062020003</v>
      </c>
      <c r="F4" s="36">
        <v>47270</v>
      </c>
      <c r="G4" s="37">
        <v>512.31278702997997</v>
      </c>
    </row>
    <row r="5" spans="1:7" ht="15.75" x14ac:dyDescent="0.25">
      <c r="A5" s="38" t="s">
        <v>4890</v>
      </c>
      <c r="B5" s="39">
        <v>4567</v>
      </c>
      <c r="C5" s="40">
        <v>23.922794341849599</v>
      </c>
      <c r="D5" s="39">
        <v>3534</v>
      </c>
      <c r="E5" s="40">
        <v>40.687139030269996</v>
      </c>
      <c r="F5" s="39">
        <v>1033</v>
      </c>
      <c r="G5" s="40">
        <v>10.07716717542</v>
      </c>
    </row>
    <row r="6" spans="1:7" ht="15.75" x14ac:dyDescent="0.25">
      <c r="A6" s="38" t="s">
        <v>4891</v>
      </c>
      <c r="B6" s="39">
        <v>1253</v>
      </c>
      <c r="C6" s="40">
        <v>7.4185259799744303</v>
      </c>
      <c r="D6" s="39">
        <v>707</v>
      </c>
      <c r="E6" s="40">
        <v>8.7572998131900004</v>
      </c>
      <c r="F6" s="41">
        <v>546</v>
      </c>
      <c r="G6" s="40">
        <v>6.1912902391599998</v>
      </c>
    </row>
    <row r="7" spans="1:7" ht="15.75" x14ac:dyDescent="0.25">
      <c r="A7" s="38" t="s">
        <v>4892</v>
      </c>
      <c r="B7" s="39" t="s">
        <v>4893</v>
      </c>
      <c r="C7" s="40" t="s">
        <v>4894</v>
      </c>
      <c r="D7" s="39" t="s">
        <v>4895</v>
      </c>
      <c r="E7" s="40" t="s">
        <v>4896</v>
      </c>
      <c r="F7" s="39">
        <v>13039</v>
      </c>
      <c r="G7" s="40">
        <v>147.54542677216</v>
      </c>
    </row>
    <row r="8" spans="1:7" ht="15.75" x14ac:dyDescent="0.25">
      <c r="A8" s="38" t="s">
        <v>4897</v>
      </c>
      <c r="B8" s="39" t="s">
        <v>4898</v>
      </c>
      <c r="C8" s="40" t="s">
        <v>4899</v>
      </c>
      <c r="D8" s="39" t="s">
        <v>4900</v>
      </c>
      <c r="E8" s="40" t="s">
        <v>4901</v>
      </c>
      <c r="F8" s="39">
        <v>669</v>
      </c>
      <c r="G8" s="40">
        <v>8.4341401716199993</v>
      </c>
    </row>
    <row r="9" spans="1:7" ht="15.75" x14ac:dyDescent="0.25">
      <c r="A9" s="38" t="s">
        <v>4902</v>
      </c>
      <c r="B9" s="39">
        <v>9244</v>
      </c>
      <c r="C9" s="40">
        <v>51.001695765156001</v>
      </c>
      <c r="D9" s="39">
        <v>5281</v>
      </c>
      <c r="E9" s="42">
        <v>62.728715235000003</v>
      </c>
      <c r="F9" s="39">
        <v>3963</v>
      </c>
      <c r="G9" s="42">
        <v>40.710242480689999</v>
      </c>
    </row>
    <row r="10" spans="1:7" ht="15.75" x14ac:dyDescent="0.25">
      <c r="A10" s="38" t="s">
        <v>4903</v>
      </c>
      <c r="B10" s="39">
        <v>1016</v>
      </c>
      <c r="C10" s="40">
        <v>5.4996559169886101</v>
      </c>
      <c r="D10" s="39">
        <v>767</v>
      </c>
      <c r="E10" s="40">
        <v>8.9831498779899999</v>
      </c>
      <c r="F10" s="39">
        <v>249</v>
      </c>
      <c r="G10" s="40">
        <v>2.4408385265699999</v>
      </c>
    </row>
    <row r="11" spans="1:7" ht="15.75" x14ac:dyDescent="0.25">
      <c r="A11" s="38" t="s">
        <v>4904</v>
      </c>
      <c r="B11" s="39">
        <v>455</v>
      </c>
      <c r="C11" s="40">
        <v>2.8293147990993002</v>
      </c>
      <c r="D11" s="39">
        <v>248</v>
      </c>
      <c r="E11" s="40">
        <v>3.1393472901199999</v>
      </c>
      <c r="F11" s="39">
        <v>207</v>
      </c>
      <c r="G11" s="40">
        <v>2.53745969565</v>
      </c>
    </row>
    <row r="12" spans="1:7" ht="15.75" x14ac:dyDescent="0.25">
      <c r="A12" s="38" t="s">
        <v>4905</v>
      </c>
      <c r="B12" s="39">
        <v>3310</v>
      </c>
      <c r="C12" s="40">
        <v>19.0447843166444</v>
      </c>
      <c r="D12" s="39">
        <v>2205</v>
      </c>
      <c r="E12" s="40">
        <v>26.964374460039998</v>
      </c>
      <c r="F12" s="39">
        <v>1105</v>
      </c>
      <c r="G12" s="40">
        <v>11.96051267817</v>
      </c>
    </row>
    <row r="13" spans="1:7" ht="15.75" x14ac:dyDescent="0.25">
      <c r="A13" s="38" t="s">
        <v>4906</v>
      </c>
      <c r="B13" s="39">
        <v>411</v>
      </c>
      <c r="C13" s="40">
        <v>2.2331863015364801</v>
      </c>
      <c r="D13" s="39">
        <v>351</v>
      </c>
      <c r="E13" s="40">
        <v>4.0731341991400001</v>
      </c>
      <c r="F13" s="39">
        <v>60</v>
      </c>
      <c r="G13" s="40">
        <v>0.62902082749999999</v>
      </c>
    </row>
    <row r="14" spans="1:7" ht="15.75" x14ac:dyDescent="0.25">
      <c r="A14" s="38" t="s">
        <v>4907</v>
      </c>
      <c r="B14" s="39">
        <v>2694</v>
      </c>
      <c r="C14" s="40">
        <v>15.1503754045986</v>
      </c>
      <c r="D14" s="39">
        <v>1479</v>
      </c>
      <c r="E14" s="40">
        <v>17.664510604229999</v>
      </c>
      <c r="F14" s="39">
        <v>1215</v>
      </c>
      <c r="G14" s="40">
        <v>12.840467794349999</v>
      </c>
    </row>
    <row r="15" spans="1:7" ht="15.75" x14ac:dyDescent="0.25">
      <c r="A15" s="38" t="s">
        <v>4908</v>
      </c>
      <c r="B15" s="39">
        <v>1744</v>
      </c>
      <c r="C15" s="40">
        <v>9.2876551998251493</v>
      </c>
      <c r="D15" s="39">
        <v>1216</v>
      </c>
      <c r="E15" s="40">
        <v>13.930765322939999</v>
      </c>
      <c r="F15" s="39">
        <v>528</v>
      </c>
      <c r="G15" s="40">
        <v>5.2217999993799999</v>
      </c>
    </row>
    <row r="16" spans="1:7" ht="15.75" x14ac:dyDescent="0.25">
      <c r="A16" s="38" t="s">
        <v>4909</v>
      </c>
      <c r="B16" s="39">
        <v>10738</v>
      </c>
      <c r="C16" s="40">
        <v>56.164159689404698</v>
      </c>
      <c r="D16" s="39">
        <v>4928</v>
      </c>
      <c r="E16" s="40">
        <v>56.092505384589998</v>
      </c>
      <c r="F16" s="39">
        <v>5810</v>
      </c>
      <c r="G16" s="40">
        <v>56.6044982875</v>
      </c>
    </row>
    <row r="17" spans="1:7" ht="15.75" x14ac:dyDescent="0.25">
      <c r="A17" s="38" t="s">
        <v>4910</v>
      </c>
      <c r="B17" s="39">
        <v>4922</v>
      </c>
      <c r="C17" s="40">
        <v>27.5846693202766</v>
      </c>
      <c r="D17" s="39">
        <v>2832</v>
      </c>
      <c r="E17" s="40">
        <v>33.712838891940002</v>
      </c>
      <c r="F17" s="39">
        <v>2090</v>
      </c>
      <c r="G17" s="40">
        <v>22.864920488580001</v>
      </c>
    </row>
    <row r="18" spans="1:7" ht="15.75" x14ac:dyDescent="0.25">
      <c r="A18" s="38" t="s">
        <v>4911</v>
      </c>
      <c r="B18" s="39">
        <v>1759</v>
      </c>
      <c r="C18" s="40">
        <v>9.4191859664089304</v>
      </c>
      <c r="D18" s="39">
        <v>1007</v>
      </c>
      <c r="E18" s="40">
        <v>11.733318552469999</v>
      </c>
      <c r="F18" s="39">
        <v>752</v>
      </c>
      <c r="G18" s="40">
        <v>7.5357121742400004</v>
      </c>
    </row>
    <row r="19" spans="1:7" ht="15.75" x14ac:dyDescent="0.25">
      <c r="A19" s="38" t="s">
        <v>4912</v>
      </c>
      <c r="B19" s="39">
        <v>5117</v>
      </c>
      <c r="C19" s="40">
        <v>28.197920677656299</v>
      </c>
      <c r="D19" s="39">
        <v>2838</v>
      </c>
      <c r="E19" s="40">
        <v>33.656120319629999</v>
      </c>
      <c r="F19" s="39">
        <v>2279</v>
      </c>
      <c r="G19" s="40">
        <v>23.618835614489999</v>
      </c>
    </row>
    <row r="20" spans="1:7" ht="15.75" x14ac:dyDescent="0.25">
      <c r="A20" s="38" t="s">
        <v>4913</v>
      </c>
      <c r="B20" s="39">
        <v>2122</v>
      </c>
      <c r="C20" s="40">
        <v>12.096750644727001</v>
      </c>
      <c r="D20" s="39">
        <v>1448</v>
      </c>
      <c r="E20" s="40">
        <v>17.50027818637</v>
      </c>
      <c r="F20" s="39">
        <v>674</v>
      </c>
      <c r="G20" s="40">
        <v>7.1768562988399998</v>
      </c>
    </row>
    <row r="21" spans="1:7" ht="15.75" x14ac:dyDescent="0.25">
      <c r="A21" s="38" t="s">
        <v>4914</v>
      </c>
      <c r="B21" s="39" t="s">
        <v>4915</v>
      </c>
      <c r="C21" s="40" t="s">
        <v>4916</v>
      </c>
      <c r="D21" s="39" t="s">
        <v>4917</v>
      </c>
      <c r="E21" s="40" t="s">
        <v>4918</v>
      </c>
      <c r="F21" s="39">
        <v>1368</v>
      </c>
      <c r="G21" s="40">
        <v>15.32438812429</v>
      </c>
    </row>
    <row r="22" spans="1:7" ht="15.75" x14ac:dyDescent="0.25">
      <c r="A22" s="38" t="s">
        <v>4919</v>
      </c>
      <c r="B22" s="39">
        <v>2655</v>
      </c>
      <c r="C22" s="40">
        <v>14.1948473186422</v>
      </c>
      <c r="D22" s="39">
        <v>1373</v>
      </c>
      <c r="E22" s="40">
        <v>16.020114411440002</v>
      </c>
      <c r="F22" s="39">
        <v>1282</v>
      </c>
      <c r="G22" s="40">
        <v>12.60825935109</v>
      </c>
    </row>
    <row r="23" spans="1:7" ht="15.75" x14ac:dyDescent="0.25">
      <c r="A23" s="38" t="s">
        <v>4920</v>
      </c>
      <c r="B23" s="39" t="s">
        <v>4921</v>
      </c>
      <c r="C23" s="40" t="s">
        <v>4922</v>
      </c>
      <c r="D23" s="39">
        <v>10192</v>
      </c>
      <c r="E23" s="40">
        <v>114.45726829737001</v>
      </c>
      <c r="F23" s="39" t="s">
        <v>4923</v>
      </c>
      <c r="G23" s="40" t="s">
        <v>4924</v>
      </c>
    </row>
    <row r="24" spans="1:7" ht="15.75" x14ac:dyDescent="0.25">
      <c r="A24" s="38" t="s">
        <v>4925</v>
      </c>
      <c r="B24" s="39">
        <v>1850</v>
      </c>
      <c r="C24" s="40">
        <v>10.1394603876728</v>
      </c>
      <c r="D24" s="39">
        <v>1207</v>
      </c>
      <c r="E24" s="40">
        <v>14.289095372569999</v>
      </c>
      <c r="F24" s="39">
        <v>643</v>
      </c>
      <c r="G24" s="40">
        <v>6.5898948605800003</v>
      </c>
    </row>
    <row r="25" spans="1:7" ht="15.75" x14ac:dyDescent="0.25">
      <c r="A25" s="38" t="s">
        <v>4926</v>
      </c>
      <c r="B25" s="39" t="s">
        <v>4927</v>
      </c>
      <c r="C25" s="40" t="s">
        <v>4928</v>
      </c>
      <c r="D25" s="39">
        <v>564</v>
      </c>
      <c r="E25" s="40">
        <v>7.1419217146199996</v>
      </c>
      <c r="F25" s="39" t="s">
        <v>4929</v>
      </c>
      <c r="G25" s="40" t="s">
        <v>4930</v>
      </c>
    </row>
    <row r="26" spans="1:7" ht="15.75" x14ac:dyDescent="0.25">
      <c r="A26" s="38" t="s">
        <v>4931</v>
      </c>
      <c r="B26" s="39">
        <v>3181</v>
      </c>
      <c r="C26" s="40">
        <v>20.196888108325702</v>
      </c>
      <c r="D26" s="39">
        <v>955</v>
      </c>
      <c r="E26" s="40">
        <v>12.17542863627</v>
      </c>
      <c r="F26" s="39">
        <v>2226</v>
      </c>
      <c r="G26" s="40">
        <v>28.025580165320001</v>
      </c>
    </row>
    <row r="27" spans="1:7" ht="15.75" x14ac:dyDescent="0.25">
      <c r="A27" s="38" t="s">
        <v>4932</v>
      </c>
      <c r="B27" s="39" t="s">
        <v>4933</v>
      </c>
      <c r="C27" s="40" t="s">
        <v>4934</v>
      </c>
      <c r="D27" s="39" t="s">
        <v>4935</v>
      </c>
      <c r="E27" s="40" t="s">
        <v>4936</v>
      </c>
      <c r="F27" s="39">
        <v>3629</v>
      </c>
      <c r="G27" s="40">
        <v>40.433476820229998</v>
      </c>
    </row>
    <row r="28" spans="1:7" ht="15.75" x14ac:dyDescent="0.25">
      <c r="A28" s="43"/>
      <c r="B28" s="44"/>
      <c r="C28" s="45"/>
      <c r="D28" s="44"/>
      <c r="E28" s="45"/>
      <c r="F28" s="44"/>
      <c r="G28" s="45"/>
    </row>
    <row r="29" spans="1:7" ht="15.75" x14ac:dyDescent="0.25">
      <c r="A29" s="46" t="s">
        <v>5279</v>
      </c>
    </row>
    <row r="30" spans="1:7" ht="15.75" x14ac:dyDescent="0.25">
      <c r="A30" s="47" t="s">
        <v>5280</v>
      </c>
    </row>
    <row r="31" spans="1:7" ht="15.75" x14ac:dyDescent="0.25">
      <c r="A31" s="47" t="s">
        <v>5281</v>
      </c>
    </row>
    <row r="32" spans="1:7" ht="15.75" x14ac:dyDescent="0.25">
      <c r="A32" s="55" t="s">
        <v>5315</v>
      </c>
    </row>
    <row r="33" spans="1:1" ht="15.75" x14ac:dyDescent="0.25">
      <c r="A33" s="48" t="s">
        <v>5282</v>
      </c>
    </row>
    <row r="34" spans="1:1" ht="15.75" x14ac:dyDescent="0.25">
      <c r="A34" s="48" t="s">
        <v>5411</v>
      </c>
    </row>
    <row r="35" spans="1:1" ht="15.75" x14ac:dyDescent="0.25">
      <c r="A35" s="48" t="s">
        <v>5283</v>
      </c>
    </row>
    <row r="36" spans="1:1" ht="15.75" x14ac:dyDescent="0.25">
      <c r="A36" s="46" t="s">
        <v>5440</v>
      </c>
    </row>
    <row r="37" spans="1:1" ht="15.75" x14ac:dyDescent="0.25">
      <c r="A37" s="46" t="s">
        <v>5284</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53D9-47CA-48F4-9D29-067F7BA0C48C}">
  <sheetPr codeName="Sheet2"/>
  <dimension ref="A1:I38"/>
  <sheetViews>
    <sheetView zoomScale="85" zoomScaleNormal="85" workbookViewId="0"/>
  </sheetViews>
  <sheetFormatPr defaultRowHeight="15" x14ac:dyDescent="0.25"/>
  <cols>
    <col min="1" max="1" width="26.7109375" customWidth="1"/>
    <col min="2" max="9" width="20.28515625" customWidth="1"/>
  </cols>
  <sheetData>
    <row r="1" spans="1:9" ht="15.75" x14ac:dyDescent="0.25">
      <c r="A1" s="346" t="s">
        <v>45</v>
      </c>
      <c r="B1" s="346"/>
      <c r="C1" s="346"/>
      <c r="D1" s="346"/>
      <c r="E1" s="346"/>
      <c r="F1" s="346"/>
      <c r="G1" s="346"/>
      <c r="H1" s="346"/>
      <c r="I1" s="346"/>
    </row>
    <row r="2" spans="1:9" ht="15.75" x14ac:dyDescent="0.25">
      <c r="A2" s="346"/>
      <c r="B2" s="346"/>
      <c r="C2" s="346"/>
      <c r="D2" s="346"/>
      <c r="E2" s="346"/>
      <c r="F2" s="346"/>
      <c r="G2" s="346"/>
      <c r="H2" s="346"/>
      <c r="I2" s="346"/>
    </row>
    <row r="3" spans="1:9" x14ac:dyDescent="0.25">
      <c r="A3" s="389" t="s">
        <v>4937</v>
      </c>
      <c r="B3" s="387" t="s">
        <v>46</v>
      </c>
      <c r="C3" s="387" t="s">
        <v>47</v>
      </c>
      <c r="D3" s="387" t="s">
        <v>48</v>
      </c>
      <c r="E3" s="387" t="s">
        <v>49</v>
      </c>
      <c r="F3" s="387" t="s">
        <v>50</v>
      </c>
      <c r="G3" s="387" t="s">
        <v>51</v>
      </c>
      <c r="H3" s="387" t="s">
        <v>52</v>
      </c>
      <c r="I3" s="387" t="s">
        <v>53</v>
      </c>
    </row>
    <row r="4" spans="1:9" ht="18.75" customHeight="1" x14ac:dyDescent="0.25">
      <c r="A4" s="389"/>
      <c r="B4" s="388"/>
      <c r="C4" s="388"/>
      <c r="D4" s="388"/>
      <c r="E4" s="388"/>
      <c r="F4" s="388"/>
      <c r="G4" s="388"/>
      <c r="H4" s="388"/>
      <c r="I4" s="388"/>
    </row>
    <row r="5" spans="1:9" ht="15.75" x14ac:dyDescent="0.25">
      <c r="A5" s="205" t="s">
        <v>4938</v>
      </c>
      <c r="B5" s="347">
        <v>4599</v>
      </c>
      <c r="C5" s="348">
        <v>59.482775345495497</v>
      </c>
      <c r="D5" s="347">
        <v>19116</v>
      </c>
      <c r="E5" s="348">
        <v>495.89516782378098</v>
      </c>
      <c r="F5" s="347">
        <v>55237</v>
      </c>
      <c r="G5" s="348">
        <v>1690.2883316033799</v>
      </c>
      <c r="H5" s="347">
        <v>18241</v>
      </c>
      <c r="I5" s="348">
        <v>2445.4889637272399</v>
      </c>
    </row>
    <row r="6" spans="1:9" ht="15.75" x14ac:dyDescent="0.25">
      <c r="A6" s="349" t="s">
        <v>4939</v>
      </c>
      <c r="B6" s="350">
        <v>34</v>
      </c>
      <c r="C6" s="351">
        <v>0.439750894052369</v>
      </c>
      <c r="D6" s="350">
        <v>444</v>
      </c>
      <c r="E6" s="351">
        <v>11.5179668609416</v>
      </c>
      <c r="F6" s="350">
        <v>2698</v>
      </c>
      <c r="G6" s="351">
        <v>82.560564814633494</v>
      </c>
      <c r="H6" s="350">
        <v>1391</v>
      </c>
      <c r="I6" s="351">
        <v>186.485124091036</v>
      </c>
    </row>
    <row r="7" spans="1:9" ht="15.75" x14ac:dyDescent="0.25">
      <c r="A7" s="349" t="s">
        <v>4940</v>
      </c>
      <c r="B7" s="350">
        <v>272</v>
      </c>
      <c r="C7" s="351">
        <v>3.5180071524189498</v>
      </c>
      <c r="D7" s="350">
        <v>278</v>
      </c>
      <c r="E7" s="351">
        <v>7.2116999714904404</v>
      </c>
      <c r="F7" s="350">
        <v>552</v>
      </c>
      <c r="G7" s="351">
        <v>16.891561074009498</v>
      </c>
      <c r="H7" s="350">
        <v>151</v>
      </c>
      <c r="I7" s="351">
        <v>20.243891975374801</v>
      </c>
    </row>
    <row r="8" spans="1:9" ht="15.75" x14ac:dyDescent="0.25">
      <c r="A8" s="349" t="s">
        <v>4941</v>
      </c>
      <c r="B8" s="350">
        <v>645</v>
      </c>
      <c r="C8" s="351">
        <v>17.139900652352601</v>
      </c>
      <c r="D8" s="350">
        <v>4085</v>
      </c>
      <c r="E8" s="351">
        <v>207.836425355942</v>
      </c>
      <c r="F8" s="350">
        <v>6536</v>
      </c>
      <c r="G8" s="351">
        <v>382.63528932403102</v>
      </c>
      <c r="H8" s="350">
        <v>1773</v>
      </c>
      <c r="I8" s="351">
        <v>402.86298568507198</v>
      </c>
    </row>
    <row r="9" spans="1:9" ht="15.75" x14ac:dyDescent="0.25">
      <c r="A9" s="349" t="s">
        <v>4942</v>
      </c>
      <c r="B9" s="350">
        <v>182</v>
      </c>
      <c r="C9" s="351">
        <v>4.8363750677956103</v>
      </c>
      <c r="D9" s="350">
        <v>283</v>
      </c>
      <c r="E9" s="351">
        <v>14.398459822700501</v>
      </c>
      <c r="F9" s="350">
        <v>172</v>
      </c>
      <c r="G9" s="351">
        <v>10.069349719053401</v>
      </c>
      <c r="H9" s="350">
        <v>32</v>
      </c>
      <c r="I9" s="351">
        <v>7.2710747557373301</v>
      </c>
    </row>
    <row r="10" spans="1:9" ht="15.75" x14ac:dyDescent="0.25">
      <c r="A10" s="349" t="s">
        <v>4943</v>
      </c>
      <c r="B10" s="352">
        <v>186</v>
      </c>
      <c r="C10" s="353">
        <v>2.4056960674629599</v>
      </c>
      <c r="D10" s="350">
        <v>1724</v>
      </c>
      <c r="E10" s="353">
        <v>44.722916369962299</v>
      </c>
      <c r="F10" s="350">
        <v>5099</v>
      </c>
      <c r="G10" s="353">
        <v>156.03273535575099</v>
      </c>
      <c r="H10" s="350">
        <v>2235</v>
      </c>
      <c r="I10" s="353">
        <v>299.636414337502</v>
      </c>
    </row>
    <row r="11" spans="1:9" ht="15.75" x14ac:dyDescent="0.25">
      <c r="A11" s="349" t="s">
        <v>4944</v>
      </c>
      <c r="B11" s="350">
        <v>8</v>
      </c>
      <c r="C11" s="351">
        <v>0.103470798600557</v>
      </c>
      <c r="D11" s="350">
        <v>157</v>
      </c>
      <c r="E11" s="351">
        <v>4.0727945882158201</v>
      </c>
      <c r="F11" s="350">
        <v>630</v>
      </c>
      <c r="G11" s="351">
        <v>19.278412095337</v>
      </c>
      <c r="H11" s="350">
        <v>221</v>
      </c>
      <c r="I11" s="351">
        <v>29.628477659323501</v>
      </c>
    </row>
    <row r="12" spans="1:9" ht="15.75" x14ac:dyDescent="0.25">
      <c r="A12" s="349" t="s">
        <v>4945</v>
      </c>
      <c r="B12" s="350">
        <v>241</v>
      </c>
      <c r="C12" s="351">
        <v>3.1170578078417899</v>
      </c>
      <c r="D12" s="350">
        <v>93</v>
      </c>
      <c r="E12" s="351">
        <v>2.4125471127647899</v>
      </c>
      <c r="F12" s="350">
        <v>94</v>
      </c>
      <c r="G12" s="351">
        <v>2.8764614872407499</v>
      </c>
      <c r="H12" s="350">
        <v>27</v>
      </c>
      <c r="I12" s="351">
        <v>3.6197687638087501</v>
      </c>
    </row>
    <row r="13" spans="1:9" ht="15.75" x14ac:dyDescent="0.25">
      <c r="A13" s="349" t="s">
        <v>4946</v>
      </c>
      <c r="B13" s="350">
        <v>134</v>
      </c>
      <c r="C13" s="351">
        <v>1.7331358765593401</v>
      </c>
      <c r="D13" s="350">
        <v>856</v>
      </c>
      <c r="E13" s="351">
        <v>22.2058099841576</v>
      </c>
      <c r="F13" s="350">
        <v>1865</v>
      </c>
      <c r="G13" s="351">
        <v>57.070219933021299</v>
      </c>
      <c r="H13" s="350">
        <v>455</v>
      </c>
      <c r="I13" s="351">
        <v>60.999806945665902</v>
      </c>
    </row>
    <row r="14" spans="1:9" ht="15.75" x14ac:dyDescent="0.25">
      <c r="A14" s="349" t="s">
        <v>4947</v>
      </c>
      <c r="B14" s="350" t="s">
        <v>4948</v>
      </c>
      <c r="C14" s="351" t="s">
        <v>4949</v>
      </c>
      <c r="D14" s="350" t="s">
        <v>55</v>
      </c>
      <c r="E14" s="351">
        <v>1.803030303030303</v>
      </c>
      <c r="F14" s="350">
        <v>270</v>
      </c>
      <c r="G14" s="351">
        <v>8.2621766122872593</v>
      </c>
      <c r="H14" s="350">
        <v>70</v>
      </c>
      <c r="I14" s="351">
        <v>9.3845856839486004</v>
      </c>
    </row>
    <row r="15" spans="1:9" ht="15.75" x14ac:dyDescent="0.25">
      <c r="A15" s="349" t="s">
        <v>4950</v>
      </c>
      <c r="B15" s="350">
        <v>357</v>
      </c>
      <c r="C15" s="351">
        <v>4.6173843875498797</v>
      </c>
      <c r="D15" s="350">
        <v>401</v>
      </c>
      <c r="E15" s="351">
        <v>10.4024880883729</v>
      </c>
      <c r="F15" s="350">
        <v>1429</v>
      </c>
      <c r="G15" s="351">
        <v>43.728334736883298</v>
      </c>
      <c r="H15" s="350">
        <v>507</v>
      </c>
      <c r="I15" s="351">
        <v>67.971213453741996</v>
      </c>
    </row>
    <row r="16" spans="1:9" ht="15.75" x14ac:dyDescent="0.25">
      <c r="A16" s="349" t="s">
        <v>4951</v>
      </c>
      <c r="B16" s="350">
        <v>21</v>
      </c>
      <c r="C16" s="351">
        <v>0.27161084632646298</v>
      </c>
      <c r="D16" s="350">
        <v>218</v>
      </c>
      <c r="E16" s="351">
        <v>5.6552179632550903</v>
      </c>
      <c r="F16" s="350">
        <v>1134</v>
      </c>
      <c r="G16" s="351">
        <v>34.701141771606501</v>
      </c>
      <c r="H16" s="350">
        <v>371</v>
      </c>
      <c r="I16" s="351">
        <v>49.738304124927602</v>
      </c>
    </row>
    <row r="17" spans="1:9" ht="15.75" x14ac:dyDescent="0.25">
      <c r="A17" s="349" t="s">
        <v>4952</v>
      </c>
      <c r="B17" s="350">
        <v>57</v>
      </c>
      <c r="C17" s="351">
        <v>0.73722944002897195</v>
      </c>
      <c r="D17" s="350">
        <v>1033</v>
      </c>
      <c r="E17" s="351">
        <v>26.797431908451902</v>
      </c>
      <c r="F17" s="350">
        <v>6972</v>
      </c>
      <c r="G17" s="351">
        <v>213.34776052172899</v>
      </c>
      <c r="H17" s="350">
        <v>2676</v>
      </c>
      <c r="I17" s="351">
        <v>358.75930414637799</v>
      </c>
    </row>
    <row r="18" spans="1:9" ht="15.75" x14ac:dyDescent="0.25">
      <c r="A18" s="349" t="s">
        <v>4953</v>
      </c>
      <c r="B18" s="350">
        <v>307</v>
      </c>
      <c r="C18" s="351">
        <v>3.97069189629639</v>
      </c>
      <c r="D18" s="350">
        <v>997</v>
      </c>
      <c r="E18" s="351">
        <v>25.863542703510699</v>
      </c>
      <c r="F18" s="350">
        <v>2513</v>
      </c>
      <c r="G18" s="351">
        <v>76.899443802510703</v>
      </c>
      <c r="H18" s="350">
        <v>1105</v>
      </c>
      <c r="I18" s="351">
        <v>148.14238829661701</v>
      </c>
    </row>
    <row r="19" spans="1:9" ht="15.75" x14ac:dyDescent="0.25">
      <c r="A19" s="349" t="s">
        <v>4954</v>
      </c>
      <c r="B19" s="350">
        <v>9</v>
      </c>
      <c r="C19" s="351">
        <v>0.11640464842562701</v>
      </c>
      <c r="D19" s="350">
        <v>239</v>
      </c>
      <c r="E19" s="351">
        <v>6.1999866661374599</v>
      </c>
      <c r="F19" s="350">
        <v>1037</v>
      </c>
      <c r="G19" s="351">
        <v>31.732878322007</v>
      </c>
      <c r="H19" s="350">
        <v>474</v>
      </c>
      <c r="I19" s="351">
        <v>63.547051631309103</v>
      </c>
    </row>
    <row r="20" spans="1:9" ht="15.75" x14ac:dyDescent="0.25">
      <c r="A20" s="349" t="s">
        <v>4955</v>
      </c>
      <c r="B20" s="350">
        <v>305</v>
      </c>
      <c r="C20" s="351">
        <v>3.9448241966462501</v>
      </c>
      <c r="D20" s="350">
        <v>859</v>
      </c>
      <c r="E20" s="351">
        <v>22.2836340845694</v>
      </c>
      <c r="F20" s="350">
        <v>2779</v>
      </c>
      <c r="G20" s="351">
        <v>85.039217798319697</v>
      </c>
      <c r="H20" s="350">
        <v>1174</v>
      </c>
      <c r="I20" s="351">
        <v>157.39290847079499</v>
      </c>
    </row>
    <row r="21" spans="1:9" ht="15.75" x14ac:dyDescent="0.25">
      <c r="A21" s="349" t="s">
        <v>4956</v>
      </c>
      <c r="B21" s="350">
        <v>50</v>
      </c>
      <c r="C21" s="351">
        <v>0.64669249125348405</v>
      </c>
      <c r="D21" s="350">
        <v>518</v>
      </c>
      <c r="E21" s="351">
        <v>13.437628004431801</v>
      </c>
      <c r="F21" s="350">
        <v>1270</v>
      </c>
      <c r="G21" s="351">
        <v>38.8628307318697</v>
      </c>
      <c r="H21" s="350">
        <v>284</v>
      </c>
      <c r="I21" s="351">
        <v>38.074604774877201</v>
      </c>
    </row>
    <row r="22" spans="1:9" ht="15.75" x14ac:dyDescent="0.25">
      <c r="A22" s="349" t="s">
        <v>4957</v>
      </c>
      <c r="B22" s="350">
        <v>92</v>
      </c>
      <c r="C22" s="351">
        <v>2.4447610232813002</v>
      </c>
      <c r="D22" s="350">
        <v>391</v>
      </c>
      <c r="E22" s="351">
        <v>19.893278412282299</v>
      </c>
      <c r="F22" s="350">
        <v>682</v>
      </c>
      <c r="G22" s="351">
        <v>39.926142490665399</v>
      </c>
      <c r="H22" s="350">
        <v>203</v>
      </c>
      <c r="I22" s="351">
        <v>46.125880481708698</v>
      </c>
    </row>
    <row r="23" spans="1:9" ht="15.75" x14ac:dyDescent="0.25">
      <c r="A23" s="349" t="s">
        <v>4958</v>
      </c>
      <c r="B23" s="350">
        <v>26</v>
      </c>
      <c r="C23" s="351">
        <v>0.33628009545181198</v>
      </c>
      <c r="D23" s="350">
        <v>350</v>
      </c>
      <c r="E23" s="351">
        <v>9.0794783813728497</v>
      </c>
      <c r="F23" s="350">
        <v>1544</v>
      </c>
      <c r="G23" s="351">
        <v>47.247409960635302</v>
      </c>
      <c r="H23" s="350">
        <v>735</v>
      </c>
      <c r="I23" s="351">
        <v>98.538149681460396</v>
      </c>
    </row>
    <row r="24" spans="1:9" ht="15.75" x14ac:dyDescent="0.25">
      <c r="A24" s="349" t="s">
        <v>4959</v>
      </c>
      <c r="B24" s="350" t="s">
        <v>4960</v>
      </c>
      <c r="C24" s="351" t="s">
        <v>4961</v>
      </c>
      <c r="D24" s="350" t="s">
        <v>56</v>
      </c>
      <c r="E24" s="354">
        <f>1250/1247*66</f>
        <v>66.158781074578982</v>
      </c>
      <c r="F24" s="350">
        <v>7849</v>
      </c>
      <c r="G24" s="351">
        <v>503.221670139445</v>
      </c>
      <c r="H24" s="350">
        <v>1096</v>
      </c>
      <c r="I24" s="351">
        <v>358.39949771749201</v>
      </c>
    </row>
    <row r="25" spans="1:9" ht="15.75" x14ac:dyDescent="0.25">
      <c r="A25" s="349" t="s">
        <v>4962</v>
      </c>
      <c r="B25" s="350">
        <v>43</v>
      </c>
      <c r="C25" s="351">
        <v>0.55615554247799603</v>
      </c>
      <c r="D25" s="350">
        <v>319</v>
      </c>
      <c r="E25" s="351">
        <v>8.2752960104512603</v>
      </c>
      <c r="F25" s="350">
        <v>1038</v>
      </c>
      <c r="G25" s="351">
        <v>31.763478976126599</v>
      </c>
      <c r="H25" s="350">
        <v>450</v>
      </c>
      <c r="I25" s="351">
        <v>60.329479396812502</v>
      </c>
    </row>
    <row r="26" spans="1:9" ht="15.75" x14ac:dyDescent="0.25">
      <c r="A26" s="349" t="s">
        <v>4963</v>
      </c>
      <c r="B26" s="350">
        <v>390</v>
      </c>
      <c r="C26" s="351">
        <v>9.8273882254281908</v>
      </c>
      <c r="D26" s="350">
        <v>139</v>
      </c>
      <c r="E26" s="351">
        <v>7.3569925038068504</v>
      </c>
      <c r="F26" s="350" t="s">
        <v>57</v>
      </c>
      <c r="G26" s="354">
        <f>30/32*2.1</f>
        <v>1.96875</v>
      </c>
      <c r="H26" s="350" t="s">
        <v>4964</v>
      </c>
      <c r="I26" s="351" t="s">
        <v>4965</v>
      </c>
    </row>
    <row r="27" spans="1:9" ht="15.75" x14ac:dyDescent="0.25">
      <c r="A27" s="349" t="s">
        <v>4966</v>
      </c>
      <c r="B27" s="350">
        <v>634</v>
      </c>
      <c r="C27" s="351">
        <v>8.2000607890941808</v>
      </c>
      <c r="D27" s="350">
        <v>1303</v>
      </c>
      <c r="E27" s="351">
        <v>33.801600945510899</v>
      </c>
      <c r="F27" s="350">
        <v>1129</v>
      </c>
      <c r="G27" s="351">
        <v>34.548138501008602</v>
      </c>
      <c r="H27" s="350">
        <v>115</v>
      </c>
      <c r="I27" s="351">
        <v>15.4175336236299</v>
      </c>
    </row>
    <row r="28" spans="1:9" ht="15.75" x14ac:dyDescent="0.25">
      <c r="A28" s="349" t="s">
        <v>4967</v>
      </c>
      <c r="B28" s="350">
        <v>83</v>
      </c>
      <c r="C28" s="351">
        <v>2.2055996188298699</v>
      </c>
      <c r="D28" s="350">
        <v>1043</v>
      </c>
      <c r="E28" s="351">
        <v>53.065701749387401</v>
      </c>
      <c r="F28" s="350">
        <v>2137</v>
      </c>
      <c r="G28" s="351">
        <v>125.105815986146</v>
      </c>
      <c r="H28" s="350">
        <v>366</v>
      </c>
      <c r="I28" s="351">
        <v>83.162917518745701</v>
      </c>
    </row>
    <row r="30" spans="1:9" ht="15.75" x14ac:dyDescent="0.25">
      <c r="A30" s="46" t="s">
        <v>4968</v>
      </c>
    </row>
    <row r="31" spans="1:9" ht="15.75" x14ac:dyDescent="0.25">
      <c r="A31" s="47" t="s">
        <v>4969</v>
      </c>
    </row>
    <row r="32" spans="1:9" ht="15.75" x14ac:dyDescent="0.25">
      <c r="A32" s="47" t="s">
        <v>4970</v>
      </c>
    </row>
    <row r="33" spans="1:1" ht="15.75" x14ac:dyDescent="0.25">
      <c r="A33" s="55" t="s">
        <v>5315</v>
      </c>
    </row>
    <row r="34" spans="1:1" ht="15.75" x14ac:dyDescent="0.25">
      <c r="A34" s="48" t="s">
        <v>4971</v>
      </c>
    </row>
    <row r="35" spans="1:1" ht="15.75" x14ac:dyDescent="0.25">
      <c r="A35" s="48" t="s">
        <v>5412</v>
      </c>
    </row>
    <row r="36" spans="1:1" ht="15.75" x14ac:dyDescent="0.25">
      <c r="A36" s="48" t="s">
        <v>4972</v>
      </c>
    </row>
    <row r="37" spans="1:1" ht="15.75" x14ac:dyDescent="0.25">
      <c r="A37" s="46" t="s">
        <v>5440</v>
      </c>
    </row>
    <row r="38" spans="1:1" ht="15.75" x14ac:dyDescent="0.25">
      <c r="A38" s="46" t="s">
        <v>4973</v>
      </c>
    </row>
  </sheetData>
  <mergeCells count="9">
    <mergeCell ref="G3:G4"/>
    <mergeCell ref="H3:H4"/>
    <mergeCell ref="I3:I4"/>
    <mergeCell ref="A3:A4"/>
    <mergeCell ref="B3:B4"/>
    <mergeCell ref="C3:C4"/>
    <mergeCell ref="D3:D4"/>
    <mergeCell ref="E3:E4"/>
    <mergeCell ref="F3: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AE319-34EA-4D51-A972-BE829F2DD003}">
  <sheetPr codeName="Sheet8"/>
  <dimension ref="A1:G36"/>
  <sheetViews>
    <sheetView workbookViewId="0"/>
  </sheetViews>
  <sheetFormatPr defaultColWidth="8.7109375" defaultRowHeight="14.25" x14ac:dyDescent="0.2"/>
  <cols>
    <col min="1" max="1" width="28.28515625" style="25" customWidth="1"/>
    <col min="2" max="2" width="13.5703125" style="25" customWidth="1"/>
    <col min="3" max="3" width="17.28515625" style="25" customWidth="1"/>
    <col min="4" max="7" width="13.5703125" style="25" customWidth="1"/>
    <col min="8" max="12" width="8.7109375" style="25"/>
    <col min="13" max="13" width="8.5703125" style="25" customWidth="1"/>
    <col min="14" max="16384" width="8.7109375" style="25"/>
  </cols>
  <sheetData>
    <row r="1" spans="1:7" s="23" customFormat="1" ht="15.75" x14ac:dyDescent="0.25">
      <c r="A1" s="23" t="s">
        <v>58</v>
      </c>
    </row>
    <row r="2" spans="1:7" s="23" customFormat="1" ht="15.75" x14ac:dyDescent="0.25"/>
    <row r="3" spans="1:7" s="23" customFormat="1" ht="49.9" customHeight="1" x14ac:dyDescent="0.25">
      <c r="A3" s="391" t="s">
        <v>4974</v>
      </c>
      <c r="B3" s="390" t="s">
        <v>5324</v>
      </c>
      <c r="C3" s="390" t="s">
        <v>5325</v>
      </c>
      <c r="D3" s="390" t="s">
        <v>5327</v>
      </c>
      <c r="E3" s="390" t="s">
        <v>5326</v>
      </c>
      <c r="F3" s="390" t="s">
        <v>5328</v>
      </c>
      <c r="G3" s="390" t="s">
        <v>5326</v>
      </c>
    </row>
    <row r="4" spans="1:7" s="23" customFormat="1" ht="36.75" customHeight="1" x14ac:dyDescent="0.25">
      <c r="A4" s="391"/>
      <c r="B4" s="390"/>
      <c r="C4" s="390"/>
      <c r="D4" s="390"/>
      <c r="E4" s="390"/>
      <c r="F4" s="390"/>
      <c r="G4" s="390"/>
    </row>
    <row r="5" spans="1:7" s="23" customFormat="1" ht="15.75" x14ac:dyDescent="0.25">
      <c r="A5" s="167" t="s">
        <v>4975</v>
      </c>
      <c r="B5" s="1">
        <v>43.741600000000005</v>
      </c>
      <c r="C5" s="239">
        <f>1/(B5/100)</f>
        <v>2.2861532271338953</v>
      </c>
      <c r="D5" s="1">
        <v>45.0505</v>
      </c>
      <c r="E5" s="239">
        <f>1/(D5/100)</f>
        <v>2.2197311905528241</v>
      </c>
      <c r="F5" s="2">
        <v>42.592100000000002</v>
      </c>
      <c r="G5" s="239">
        <f>1/(F5/100)</f>
        <v>2.3478532403896497</v>
      </c>
    </row>
    <row r="6" spans="1:7" s="23" customFormat="1" ht="15.75" x14ac:dyDescent="0.25">
      <c r="A6" s="168" t="s">
        <v>4976</v>
      </c>
      <c r="B6" s="3">
        <v>2.3865000000000003</v>
      </c>
      <c r="C6" s="234">
        <f t="shared" ref="C6:C27" si="0">1/(B6/100)</f>
        <v>41.902367483762823</v>
      </c>
      <c r="D6" s="3">
        <v>3.6983000000000001</v>
      </c>
      <c r="E6" s="234">
        <f>1/(D6/100)</f>
        <v>27.039450558364653</v>
      </c>
      <c r="F6" s="4">
        <v>1.1518999999999999</v>
      </c>
      <c r="G6" s="234">
        <f>1/(F6/100)</f>
        <v>86.813091414185266</v>
      </c>
    </row>
    <row r="7" spans="1:7" s="23" customFormat="1" ht="15.75" x14ac:dyDescent="0.25">
      <c r="A7" s="168" t="s">
        <v>4977</v>
      </c>
      <c r="B7" s="3">
        <v>0.60429999999999995</v>
      </c>
      <c r="C7" s="234">
        <f t="shared" si="0"/>
        <v>165.48072149594572</v>
      </c>
      <c r="D7" s="3">
        <v>0.68799999999999994</v>
      </c>
      <c r="E7" s="234">
        <f t="shared" ref="E7:E27" si="1">1/(D7/100)</f>
        <v>145.34883720930233</v>
      </c>
      <c r="F7" s="4">
        <v>0.52210000000000001</v>
      </c>
      <c r="G7" s="234">
        <f t="shared" ref="G7:G28" si="2">1/(F7/100)</f>
        <v>191.5341888527102</v>
      </c>
    </row>
    <row r="8" spans="1:7" s="23" customFormat="1" ht="15.75" x14ac:dyDescent="0.25">
      <c r="A8" s="168" t="s">
        <v>4978</v>
      </c>
      <c r="B8" s="4" t="s">
        <v>4979</v>
      </c>
      <c r="C8" s="4" t="s">
        <v>4980</v>
      </c>
      <c r="D8" s="182" t="s">
        <v>4981</v>
      </c>
      <c r="E8" s="182" t="s">
        <v>4982</v>
      </c>
      <c r="F8" s="4">
        <v>11.0806</v>
      </c>
      <c r="G8" s="234">
        <f t="shared" si="2"/>
        <v>9.0247820515134567</v>
      </c>
    </row>
    <row r="9" spans="1:7" s="23" customFormat="1" ht="15.75" x14ac:dyDescent="0.25">
      <c r="A9" s="168" t="s">
        <v>4983</v>
      </c>
      <c r="B9" s="4" t="s">
        <v>4984</v>
      </c>
      <c r="C9" s="4" t="s">
        <v>4985</v>
      </c>
      <c r="D9" s="182" t="s">
        <v>4986</v>
      </c>
      <c r="E9" s="182" t="s">
        <v>4987</v>
      </c>
      <c r="F9" s="4">
        <v>0.46699999999999997</v>
      </c>
      <c r="G9" s="234">
        <f t="shared" si="2"/>
        <v>214.13276231263384</v>
      </c>
    </row>
    <row r="10" spans="1:7" s="23" customFormat="1" ht="15.75" x14ac:dyDescent="0.25">
      <c r="A10" s="168" t="s">
        <v>4988</v>
      </c>
      <c r="B10" s="3">
        <v>4.4863</v>
      </c>
      <c r="C10" s="234">
        <f t="shared" si="0"/>
        <v>22.290083142010118</v>
      </c>
      <c r="D10" s="3">
        <v>4.7526000000000002</v>
      </c>
      <c r="E10" s="234">
        <f t="shared" si="1"/>
        <v>21.041114337415308</v>
      </c>
      <c r="F10" s="4">
        <v>4.2184999999999997</v>
      </c>
      <c r="G10" s="234">
        <f t="shared" si="2"/>
        <v>23.705108450871162</v>
      </c>
    </row>
    <row r="11" spans="1:7" s="23" customFormat="1" ht="15.75" x14ac:dyDescent="0.25">
      <c r="A11" s="168" t="s">
        <v>4989</v>
      </c>
      <c r="B11" s="3">
        <v>0.41760000000000003</v>
      </c>
      <c r="C11" s="234">
        <f t="shared" si="0"/>
        <v>239.46360153256705</v>
      </c>
      <c r="D11" s="3">
        <v>0.61320000000000008</v>
      </c>
      <c r="E11" s="234">
        <f t="shared" si="1"/>
        <v>163.07893020221783</v>
      </c>
      <c r="F11" s="3">
        <v>0.2296</v>
      </c>
      <c r="G11" s="234">
        <f t="shared" si="2"/>
        <v>435.54006968641119</v>
      </c>
    </row>
    <row r="12" spans="1:7" s="23" customFormat="1" ht="15.75" x14ac:dyDescent="0.25">
      <c r="A12" s="168" t="s">
        <v>4990</v>
      </c>
      <c r="B12" s="3">
        <v>0.2195</v>
      </c>
      <c r="C12" s="234">
        <f t="shared" si="0"/>
        <v>455.58086560364467</v>
      </c>
      <c r="D12" s="3">
        <v>0.2412</v>
      </c>
      <c r="E12" s="234">
        <f t="shared" si="1"/>
        <v>414.59369817578772</v>
      </c>
      <c r="F12" s="3">
        <v>0.19889999999999999</v>
      </c>
      <c r="G12" s="234">
        <f t="shared" si="2"/>
        <v>502.76520864756162</v>
      </c>
    </row>
    <row r="13" spans="1:7" s="23" customFormat="1" ht="15.75" x14ac:dyDescent="0.25">
      <c r="A13" s="168" t="s">
        <v>4991</v>
      </c>
      <c r="B13" s="3">
        <v>1.2005999999999999</v>
      </c>
      <c r="C13" s="234">
        <f t="shared" si="0"/>
        <v>83.29168748958854</v>
      </c>
      <c r="D13" s="3">
        <v>1.5636000000000001</v>
      </c>
      <c r="E13" s="234">
        <f t="shared" si="1"/>
        <v>63.954975697109234</v>
      </c>
      <c r="F13" s="3">
        <v>0.84639999999999993</v>
      </c>
      <c r="G13" s="234">
        <f t="shared" si="2"/>
        <v>118.14744801512288</v>
      </c>
    </row>
    <row r="14" spans="1:7" s="23" customFormat="1" ht="15.75" x14ac:dyDescent="0.25">
      <c r="A14" s="168" t="s">
        <v>4992</v>
      </c>
      <c r="B14" s="3">
        <v>0.20379999999999998</v>
      </c>
      <c r="C14" s="234">
        <f t="shared" si="0"/>
        <v>490.67713444553488</v>
      </c>
      <c r="D14" s="3">
        <v>0.35509999999999997</v>
      </c>
      <c r="E14" s="234">
        <f t="shared" si="1"/>
        <v>281.61081385525205</v>
      </c>
      <c r="F14" s="3">
        <v>5.9199999999999996E-2</v>
      </c>
      <c r="G14" s="234">
        <f t="shared" si="2"/>
        <v>1689.1891891891892</v>
      </c>
    </row>
    <row r="15" spans="1:7" s="23" customFormat="1" ht="15.75" x14ac:dyDescent="0.25">
      <c r="A15" s="168" t="s">
        <v>4993</v>
      </c>
      <c r="B15" s="3">
        <v>1.3098999999999998</v>
      </c>
      <c r="C15" s="234">
        <f t="shared" si="0"/>
        <v>76.341705473700301</v>
      </c>
      <c r="D15" s="3">
        <v>1.5302</v>
      </c>
      <c r="E15" s="234">
        <f t="shared" si="1"/>
        <v>65.350934518363616</v>
      </c>
      <c r="F15" s="3">
        <v>1.0977999999999999</v>
      </c>
      <c r="G15" s="234">
        <f t="shared" si="2"/>
        <v>91.091273456002924</v>
      </c>
    </row>
    <row r="16" spans="1:7" s="23" customFormat="1" ht="15.75" x14ac:dyDescent="0.25">
      <c r="A16" s="168" t="s">
        <v>4994</v>
      </c>
      <c r="B16" s="3">
        <v>0.7762</v>
      </c>
      <c r="C16" s="234">
        <f t="shared" si="0"/>
        <v>128.83277505797474</v>
      </c>
      <c r="D16" s="3">
        <v>1.0446</v>
      </c>
      <c r="E16" s="234">
        <f t="shared" si="1"/>
        <v>95.730423128470221</v>
      </c>
      <c r="F16" s="3">
        <v>0.51559999999999995</v>
      </c>
      <c r="G16" s="234">
        <f t="shared" si="2"/>
        <v>193.94879751745543</v>
      </c>
    </row>
    <row r="17" spans="1:7" s="23" customFormat="1" ht="15.75" x14ac:dyDescent="0.25">
      <c r="A17" s="168" t="s">
        <v>4995</v>
      </c>
      <c r="B17" s="3">
        <v>5.5110999999999999</v>
      </c>
      <c r="C17" s="234">
        <f t="shared" si="0"/>
        <v>18.145197873382809</v>
      </c>
      <c r="D17" s="3">
        <v>5.6023999999999994</v>
      </c>
      <c r="E17" s="234">
        <f t="shared" si="1"/>
        <v>17.84949307439669</v>
      </c>
      <c r="F17" s="3">
        <v>5.4436999999999998</v>
      </c>
      <c r="G17" s="234">
        <f t="shared" si="2"/>
        <v>18.369858735786323</v>
      </c>
    </row>
    <row r="18" spans="1:7" s="23" customFormat="1" ht="15.75" x14ac:dyDescent="0.25">
      <c r="A18" s="168" t="s">
        <v>4996</v>
      </c>
      <c r="B18" s="3">
        <v>1.8017999999999998</v>
      </c>
      <c r="C18" s="234">
        <f t="shared" si="0"/>
        <v>55.500055500055502</v>
      </c>
      <c r="D18" s="3">
        <v>2.0362999999999998</v>
      </c>
      <c r="E18" s="234">
        <f t="shared" si="1"/>
        <v>49.108677503314837</v>
      </c>
      <c r="F18" s="3">
        <v>1.5829</v>
      </c>
      <c r="G18" s="234">
        <f t="shared" si="2"/>
        <v>63.175184787415503</v>
      </c>
    </row>
    <row r="19" spans="1:7" s="23" customFormat="1" ht="15.75" x14ac:dyDescent="0.25">
      <c r="A19" s="168" t="s">
        <v>4997</v>
      </c>
      <c r="B19" s="3">
        <v>0.85710000000000008</v>
      </c>
      <c r="C19" s="234">
        <f t="shared" si="0"/>
        <v>116.67250029168125</v>
      </c>
      <c r="D19" s="3">
        <v>0.94979999999999998</v>
      </c>
      <c r="E19" s="234">
        <f t="shared" si="1"/>
        <v>105.28532322594231</v>
      </c>
      <c r="F19" s="3">
        <v>0.77100000000000002</v>
      </c>
      <c r="G19" s="234">
        <f t="shared" si="2"/>
        <v>129.70168612191958</v>
      </c>
    </row>
    <row r="20" spans="1:7" s="23" customFormat="1" ht="15.75" x14ac:dyDescent="0.25">
      <c r="A20" s="168" t="s">
        <v>59</v>
      </c>
      <c r="B20" s="3">
        <v>2.3363999999999998</v>
      </c>
      <c r="C20" s="234">
        <f t="shared" si="0"/>
        <v>42.800890258517377</v>
      </c>
      <c r="D20" s="3">
        <v>2.5716999999999999</v>
      </c>
      <c r="E20" s="234">
        <f t="shared" si="1"/>
        <v>38.884784383870588</v>
      </c>
      <c r="F20" s="3">
        <v>2.1101000000000001</v>
      </c>
      <c r="G20" s="234">
        <f t="shared" si="2"/>
        <v>47.391118904317324</v>
      </c>
    </row>
    <row r="21" spans="1:7" s="23" customFormat="1" ht="15.75" x14ac:dyDescent="0.25">
      <c r="A21" s="168" t="s">
        <v>4998</v>
      </c>
      <c r="B21" s="3">
        <v>0.87259999999999993</v>
      </c>
      <c r="C21" s="234">
        <f t="shared" si="0"/>
        <v>114.60004584001834</v>
      </c>
      <c r="D21" s="3">
        <v>1.2023999999999999</v>
      </c>
      <c r="E21" s="234">
        <f t="shared" si="1"/>
        <v>83.166999334664013</v>
      </c>
      <c r="F21" s="3">
        <v>0.54900000000000004</v>
      </c>
      <c r="G21" s="234">
        <f t="shared" si="2"/>
        <v>182.14936247723134</v>
      </c>
    </row>
    <row r="22" spans="1:7" s="23" customFormat="1" ht="15.75" x14ac:dyDescent="0.25">
      <c r="A22" s="168" t="s">
        <v>4999</v>
      </c>
      <c r="B22" s="3" t="s">
        <v>5000</v>
      </c>
      <c r="C22" s="4" t="s">
        <v>5001</v>
      </c>
      <c r="D22" s="182" t="s">
        <v>5002</v>
      </c>
      <c r="E22" s="182" t="s">
        <v>5003</v>
      </c>
      <c r="F22" s="3">
        <v>1.2818000000000001</v>
      </c>
      <c r="G22" s="234">
        <f t="shared" si="2"/>
        <v>78.015290997035407</v>
      </c>
    </row>
    <row r="23" spans="1:7" s="23" customFormat="1" ht="15.75" x14ac:dyDescent="0.25">
      <c r="A23" s="168" t="s">
        <v>5004</v>
      </c>
      <c r="B23" s="3">
        <v>1.2504</v>
      </c>
      <c r="C23" s="234">
        <f t="shared" si="0"/>
        <v>79.974408189379403</v>
      </c>
      <c r="D23" s="3">
        <v>1.2755000000000001</v>
      </c>
      <c r="E23" s="234">
        <f t="shared" si="1"/>
        <v>78.400627205017642</v>
      </c>
      <c r="F23" s="3">
        <v>1.2227999999999999</v>
      </c>
      <c r="G23" s="234">
        <f t="shared" si="2"/>
        <v>81.779522407589141</v>
      </c>
    </row>
    <row r="24" spans="1:7" s="23" customFormat="1" ht="15.75" x14ac:dyDescent="0.25">
      <c r="A24" s="168" t="s">
        <v>5005</v>
      </c>
      <c r="B24" s="3" t="s">
        <v>5006</v>
      </c>
      <c r="C24" s="4" t="s">
        <v>5007</v>
      </c>
      <c r="D24" s="3">
        <v>10.720800000000001</v>
      </c>
      <c r="E24" s="234">
        <f t="shared" si="1"/>
        <v>9.3276621147675538</v>
      </c>
      <c r="F24" s="182" t="s">
        <v>5008</v>
      </c>
      <c r="G24" s="182" t="s">
        <v>5009</v>
      </c>
    </row>
    <row r="25" spans="1:7" s="23" customFormat="1" ht="15.75" x14ac:dyDescent="0.25">
      <c r="A25" s="168" t="s">
        <v>5010</v>
      </c>
      <c r="B25" s="3">
        <v>0.83850000000000002</v>
      </c>
      <c r="C25" s="234">
        <f t="shared" si="0"/>
        <v>119.26058437686345</v>
      </c>
      <c r="D25" s="3">
        <v>1.0826</v>
      </c>
      <c r="E25" s="234">
        <f t="shared" si="1"/>
        <v>92.370219841123216</v>
      </c>
      <c r="F25" s="3">
        <v>0.60610000000000008</v>
      </c>
      <c r="G25" s="234">
        <f t="shared" si="2"/>
        <v>164.98927569707968</v>
      </c>
    </row>
    <row r="26" spans="1:7" s="23" customFormat="1" ht="15.75" x14ac:dyDescent="0.25">
      <c r="A26" s="168" t="s">
        <v>5011</v>
      </c>
      <c r="B26" s="3" t="s">
        <v>5012</v>
      </c>
      <c r="C26" s="4" t="s">
        <v>5013</v>
      </c>
      <c r="D26" s="3">
        <v>0.437</v>
      </c>
      <c r="E26" s="234">
        <f t="shared" si="1"/>
        <v>228.83295194508011</v>
      </c>
      <c r="F26" s="182" t="s">
        <v>5014</v>
      </c>
      <c r="G26" s="182" t="s">
        <v>5015</v>
      </c>
    </row>
    <row r="27" spans="1:7" s="23" customFormat="1" ht="15.75" x14ac:dyDescent="0.25">
      <c r="A27" s="168" t="s">
        <v>5016</v>
      </c>
      <c r="B27" s="3">
        <v>1.379</v>
      </c>
      <c r="C27" s="234">
        <f t="shared" si="0"/>
        <v>72.516316171138499</v>
      </c>
      <c r="D27" s="3">
        <v>0.70709999999999995</v>
      </c>
      <c r="E27" s="234">
        <f t="shared" si="1"/>
        <v>141.42271248762552</v>
      </c>
      <c r="F27" s="3">
        <v>2.0455000000000001</v>
      </c>
      <c r="G27" s="234">
        <f t="shared" si="2"/>
        <v>48.887802493277924</v>
      </c>
    </row>
    <row r="28" spans="1:7" s="23" customFormat="1" ht="15.75" x14ac:dyDescent="0.25">
      <c r="A28" s="168" t="s">
        <v>5017</v>
      </c>
      <c r="B28" s="3" t="s">
        <v>5018</v>
      </c>
      <c r="C28" s="4" t="s">
        <v>5019</v>
      </c>
      <c r="D28" s="182" t="s">
        <v>5020</v>
      </c>
      <c r="E28" s="182" t="s">
        <v>5021</v>
      </c>
      <c r="F28" s="3">
        <v>2.9758</v>
      </c>
      <c r="G28" s="234">
        <f t="shared" si="2"/>
        <v>33.604408898447474</v>
      </c>
    </row>
    <row r="29" spans="1:7" s="23" customFormat="1" ht="15.75" x14ac:dyDescent="0.25">
      <c r="B29" s="6"/>
      <c r="C29" s="345"/>
      <c r="D29" s="240"/>
      <c r="E29" s="240"/>
      <c r="F29" s="6"/>
      <c r="G29" s="241"/>
    </row>
    <row r="30" spans="1:7" s="23" customFormat="1" ht="15.75" x14ac:dyDescent="0.25">
      <c r="A30" s="46" t="s">
        <v>5287</v>
      </c>
    </row>
    <row r="31" spans="1:7" s="23" customFormat="1" ht="15" customHeight="1" x14ac:dyDescent="0.25">
      <c r="A31" s="46" t="s">
        <v>5440</v>
      </c>
    </row>
    <row r="32" spans="1:7" s="23" customFormat="1" ht="15.75" x14ac:dyDescent="0.25">
      <c r="A32" s="46" t="s">
        <v>5413</v>
      </c>
    </row>
    <row r="33" s="23" customFormat="1" ht="15.75" x14ac:dyDescent="0.25"/>
    <row r="34" s="23" customFormat="1" ht="15.75" x14ac:dyDescent="0.25"/>
    <row r="35" s="23" customFormat="1" ht="15.75" x14ac:dyDescent="0.25"/>
    <row r="36" s="23" customFormat="1" ht="15.75" x14ac:dyDescent="0.25"/>
  </sheetData>
  <mergeCells count="7">
    <mergeCell ref="G3:G4"/>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C238-BAD4-49CA-861E-E9128988A8DD}">
  <sheetPr codeName="Sheet9"/>
  <dimension ref="A1:V75"/>
  <sheetViews>
    <sheetView zoomScale="85" zoomScaleNormal="85" workbookViewId="0"/>
  </sheetViews>
  <sheetFormatPr defaultColWidth="8.7109375" defaultRowHeight="15.75" x14ac:dyDescent="0.25"/>
  <cols>
    <col min="1" max="1" width="50.140625" style="23" customWidth="1"/>
    <col min="2" max="2" width="12.7109375" style="23" customWidth="1"/>
    <col min="3" max="3" width="16" style="24" customWidth="1"/>
    <col min="4" max="4" width="14.85546875" style="23" customWidth="1"/>
    <col min="5" max="5" width="16" style="23" customWidth="1"/>
    <col min="6" max="6" width="12.7109375" style="23" customWidth="1"/>
    <col min="7" max="7" width="12.7109375" style="24" customWidth="1"/>
    <col min="8" max="8" width="12.7109375" style="23" customWidth="1"/>
    <col min="9" max="9" width="16.28515625" style="23" customWidth="1"/>
    <col min="10" max="10" width="12.7109375" style="23" customWidth="1"/>
    <col min="11" max="11" width="12.7109375" style="24" customWidth="1"/>
    <col min="12" max="12" width="13.85546875" style="23" customWidth="1"/>
    <col min="13" max="13" width="15.140625" style="23" customWidth="1"/>
    <col min="14" max="14" width="8.85546875" style="320" bestFit="1" customWidth="1"/>
    <col min="15" max="16384" width="8.7109375" style="23"/>
  </cols>
  <sheetData>
    <row r="1" spans="1:22" x14ac:dyDescent="0.25">
      <c r="A1" s="380" t="s">
        <v>5385</v>
      </c>
      <c r="C1" s="23"/>
      <c r="G1" s="23"/>
      <c r="K1" s="23"/>
    </row>
    <row r="2" spans="1:22" x14ac:dyDescent="0.25">
      <c r="C2" s="23"/>
      <c r="G2" s="23"/>
      <c r="K2" s="23"/>
    </row>
    <row r="3" spans="1:22" ht="94.5" x14ac:dyDescent="0.25">
      <c r="A3" s="321" t="s">
        <v>5022</v>
      </c>
      <c r="B3" s="322" t="s">
        <v>62</v>
      </c>
      <c r="C3" s="323" t="s">
        <v>63</v>
      </c>
      <c r="D3" s="323" t="s">
        <v>64</v>
      </c>
      <c r="E3" s="323" t="s">
        <v>65</v>
      </c>
      <c r="F3" s="324" t="s">
        <v>66</v>
      </c>
      <c r="G3" s="236" t="s">
        <v>67</v>
      </c>
      <c r="H3" s="236" t="s">
        <v>68</v>
      </c>
      <c r="I3" s="236" t="s">
        <v>69</v>
      </c>
      <c r="J3" s="324" t="s">
        <v>70</v>
      </c>
      <c r="K3" s="236" t="s">
        <v>71</v>
      </c>
      <c r="L3" s="236" t="s">
        <v>72</v>
      </c>
      <c r="M3" s="236" t="s">
        <v>73</v>
      </c>
      <c r="N3" s="325"/>
      <c r="O3" s="194"/>
      <c r="P3" s="194"/>
      <c r="Q3" s="194"/>
      <c r="R3" s="194"/>
    </row>
    <row r="4" spans="1:22" x14ac:dyDescent="0.25">
      <c r="A4" s="326" t="s">
        <v>5023</v>
      </c>
      <c r="B4" s="17" t="s">
        <v>74</v>
      </c>
      <c r="C4" s="327">
        <v>100</v>
      </c>
      <c r="D4" s="237" t="s">
        <v>75</v>
      </c>
      <c r="E4" s="237" t="s">
        <v>76</v>
      </c>
      <c r="F4" s="159" t="s">
        <v>77</v>
      </c>
      <c r="G4" s="327">
        <v>100</v>
      </c>
      <c r="H4" s="237" t="s">
        <v>78</v>
      </c>
      <c r="I4" s="237" t="s">
        <v>79</v>
      </c>
      <c r="J4" s="159" t="s">
        <v>80</v>
      </c>
      <c r="K4" s="327">
        <v>100</v>
      </c>
      <c r="L4" s="237" t="s">
        <v>81</v>
      </c>
      <c r="M4" s="237" t="s">
        <v>82</v>
      </c>
      <c r="O4" s="194"/>
      <c r="P4" s="194"/>
      <c r="Q4" s="194"/>
      <c r="R4" s="194"/>
      <c r="T4" s="161"/>
      <c r="V4" s="161"/>
    </row>
    <row r="5" spans="1:22" x14ac:dyDescent="0.25">
      <c r="A5" s="328" t="s">
        <v>5024</v>
      </c>
      <c r="B5" s="18" t="s">
        <v>84</v>
      </c>
      <c r="C5" s="329">
        <v>1.5246534301528463</v>
      </c>
      <c r="D5" s="330" t="s">
        <v>85</v>
      </c>
      <c r="E5" s="330" t="s">
        <v>86</v>
      </c>
      <c r="F5" s="331" t="s">
        <v>87</v>
      </c>
      <c r="G5" s="329">
        <v>1.789173208278112</v>
      </c>
      <c r="H5" s="330" t="s">
        <v>88</v>
      </c>
      <c r="I5" s="330" t="s">
        <v>89</v>
      </c>
      <c r="J5" s="331" t="s">
        <v>90</v>
      </c>
      <c r="K5" s="329">
        <v>1.2621408336705786</v>
      </c>
      <c r="L5" s="330" t="s">
        <v>91</v>
      </c>
      <c r="M5" s="330" t="s">
        <v>92</v>
      </c>
      <c r="O5" s="194"/>
      <c r="P5" s="194"/>
      <c r="Q5" s="194"/>
      <c r="R5" s="194"/>
    </row>
    <row r="6" spans="1:22" x14ac:dyDescent="0.25">
      <c r="A6" s="332" t="s">
        <v>5025</v>
      </c>
      <c r="B6" s="19" t="s">
        <v>94</v>
      </c>
      <c r="C6" s="329">
        <v>0.83786116894327933</v>
      </c>
      <c r="D6" s="182" t="s">
        <v>5026</v>
      </c>
      <c r="E6" s="182" t="s">
        <v>96</v>
      </c>
      <c r="F6" s="10" t="s">
        <v>97</v>
      </c>
      <c r="G6" s="329">
        <v>0.98633907635844631</v>
      </c>
      <c r="H6" s="182" t="s">
        <v>98</v>
      </c>
      <c r="I6" s="182" t="s">
        <v>99</v>
      </c>
      <c r="J6" s="10" t="s">
        <v>100</v>
      </c>
      <c r="K6" s="329">
        <v>0.69050991501416425</v>
      </c>
      <c r="L6" s="182" t="s">
        <v>101</v>
      </c>
      <c r="M6" s="182" t="s">
        <v>102</v>
      </c>
      <c r="O6" s="194"/>
      <c r="P6" s="194"/>
      <c r="Q6" s="194"/>
      <c r="R6" s="194"/>
    </row>
    <row r="7" spans="1:22" x14ac:dyDescent="0.25">
      <c r="A7" s="332" t="s">
        <v>5027</v>
      </c>
      <c r="B7" s="19" t="s">
        <v>104</v>
      </c>
      <c r="C7" s="329">
        <v>0.34530036053419999</v>
      </c>
      <c r="D7" s="182" t="s">
        <v>105</v>
      </c>
      <c r="E7" s="182" t="s">
        <v>106</v>
      </c>
      <c r="F7" s="10" t="s">
        <v>107</v>
      </c>
      <c r="G7" s="329">
        <v>0.42308084412274444</v>
      </c>
      <c r="H7" s="10" t="s">
        <v>5028</v>
      </c>
      <c r="I7" s="10" t="s">
        <v>5029</v>
      </c>
      <c r="J7" s="10" t="s">
        <v>110</v>
      </c>
      <c r="K7" s="329">
        <v>0.2681100768919466</v>
      </c>
      <c r="L7" s="10" t="s">
        <v>5030</v>
      </c>
      <c r="M7" s="10" t="s">
        <v>112</v>
      </c>
      <c r="O7" s="194"/>
      <c r="P7" s="194"/>
      <c r="Q7" s="194"/>
      <c r="R7" s="194"/>
    </row>
    <row r="8" spans="1:22" x14ac:dyDescent="0.25">
      <c r="A8" s="333" t="s">
        <v>5031</v>
      </c>
      <c r="B8" s="19" t="s">
        <v>114</v>
      </c>
      <c r="C8" s="329">
        <v>2.6951200934342152</v>
      </c>
      <c r="D8" s="182" t="s">
        <v>115</v>
      </c>
      <c r="E8" s="182" t="s">
        <v>116</v>
      </c>
      <c r="F8" s="10" t="s">
        <v>117</v>
      </c>
      <c r="G8" s="329">
        <v>2.1306962993169538</v>
      </c>
      <c r="H8" s="182" t="s">
        <v>118</v>
      </c>
      <c r="I8" s="182" t="s">
        <v>119</v>
      </c>
      <c r="J8" s="10" t="s">
        <v>120</v>
      </c>
      <c r="K8" s="329">
        <v>3.2552610279239178</v>
      </c>
      <c r="L8" s="182" t="s">
        <v>121</v>
      </c>
      <c r="M8" s="330" t="s">
        <v>122</v>
      </c>
      <c r="O8" s="194"/>
      <c r="P8" s="194"/>
      <c r="Q8" s="194"/>
      <c r="R8" s="194"/>
      <c r="V8" s="161"/>
    </row>
    <row r="9" spans="1:22" x14ac:dyDescent="0.25">
      <c r="A9" s="332" t="s">
        <v>5032</v>
      </c>
      <c r="B9" s="19" t="s">
        <v>124</v>
      </c>
      <c r="C9" s="329">
        <v>0.72741583303711976</v>
      </c>
      <c r="D9" s="182" t="s">
        <v>125</v>
      </c>
      <c r="E9" s="182" t="s">
        <v>126</v>
      </c>
      <c r="F9" s="10" t="s">
        <v>127</v>
      </c>
      <c r="G9" s="329">
        <v>0.45876236109695179</v>
      </c>
      <c r="H9" s="182" t="s">
        <v>5033</v>
      </c>
      <c r="I9" s="182" t="s">
        <v>5034</v>
      </c>
      <c r="J9" s="10" t="s">
        <v>130</v>
      </c>
      <c r="K9" s="329">
        <v>0.99403075677863217</v>
      </c>
      <c r="L9" s="182" t="s">
        <v>5035</v>
      </c>
      <c r="M9" s="182" t="s">
        <v>132</v>
      </c>
      <c r="O9" s="194"/>
      <c r="P9" s="194"/>
      <c r="Q9" s="194"/>
      <c r="R9" s="194"/>
      <c r="V9" s="161"/>
    </row>
    <row r="10" spans="1:22" x14ac:dyDescent="0.25">
      <c r="A10" s="332" t="s">
        <v>5036</v>
      </c>
      <c r="B10" s="19" t="s">
        <v>134</v>
      </c>
      <c r="C10" s="329">
        <v>0.61697049713096019</v>
      </c>
      <c r="D10" s="182" t="s">
        <v>5037</v>
      </c>
      <c r="E10" s="182" t="s">
        <v>135</v>
      </c>
      <c r="F10" s="10" t="s">
        <v>136</v>
      </c>
      <c r="G10" s="329">
        <v>0.58364767050667754</v>
      </c>
      <c r="H10" s="182" t="s">
        <v>137</v>
      </c>
      <c r="I10" s="182" t="s">
        <v>138</v>
      </c>
      <c r="J10" s="10" t="s">
        <v>139</v>
      </c>
      <c r="K10" s="329">
        <v>0.65004046944556859</v>
      </c>
      <c r="L10" s="182" t="s">
        <v>5038</v>
      </c>
      <c r="M10" s="182" t="s">
        <v>141</v>
      </c>
      <c r="P10" s="194"/>
      <c r="Q10" s="194"/>
      <c r="R10" s="194"/>
      <c r="V10" s="161"/>
    </row>
    <row r="11" spans="1:22" x14ac:dyDescent="0.25">
      <c r="A11" s="334" t="s">
        <v>5039</v>
      </c>
      <c r="B11" s="18" t="s">
        <v>5040</v>
      </c>
      <c r="C11" s="329" t="s">
        <v>5353</v>
      </c>
      <c r="D11" s="331" t="s">
        <v>5041</v>
      </c>
      <c r="E11" s="331" t="s">
        <v>5042</v>
      </c>
      <c r="F11" s="331" t="s">
        <v>5043</v>
      </c>
      <c r="G11" s="329" t="s">
        <v>5353</v>
      </c>
      <c r="H11" s="331" t="s">
        <v>5044</v>
      </c>
      <c r="I11" s="331" t="s">
        <v>5045</v>
      </c>
      <c r="J11" s="331" t="s">
        <v>142</v>
      </c>
      <c r="K11" s="329">
        <v>27.033589639821937</v>
      </c>
      <c r="L11" s="330" t="s">
        <v>143</v>
      </c>
      <c r="M11" s="182" t="s">
        <v>144</v>
      </c>
      <c r="O11" s="194"/>
      <c r="P11" s="194"/>
      <c r="Q11" s="194"/>
      <c r="R11" s="194"/>
      <c r="V11" s="161"/>
    </row>
    <row r="12" spans="1:22" x14ac:dyDescent="0.25">
      <c r="A12" s="334" t="s">
        <v>5046</v>
      </c>
      <c r="B12" s="18" t="s">
        <v>5047</v>
      </c>
      <c r="C12" s="329" t="s">
        <v>5353</v>
      </c>
      <c r="D12" s="331" t="s">
        <v>5048</v>
      </c>
      <c r="E12" s="331" t="s">
        <v>5049</v>
      </c>
      <c r="F12" s="331" t="s">
        <v>5050</v>
      </c>
      <c r="G12" s="329" t="s">
        <v>5353</v>
      </c>
      <c r="H12" s="331" t="s">
        <v>5051</v>
      </c>
      <c r="I12" s="331" t="s">
        <v>5052</v>
      </c>
      <c r="J12" s="10" t="s">
        <v>145</v>
      </c>
      <c r="K12" s="329">
        <v>1.5277215702144882</v>
      </c>
      <c r="L12" s="182" t="s">
        <v>146</v>
      </c>
      <c r="M12" s="182" t="s">
        <v>147</v>
      </c>
      <c r="O12" s="194"/>
      <c r="P12" s="194"/>
      <c r="Q12" s="194"/>
      <c r="R12" s="194"/>
      <c r="T12" s="161"/>
      <c r="V12" s="161"/>
    </row>
    <row r="13" spans="1:22" x14ac:dyDescent="0.25">
      <c r="A13" s="334" t="s">
        <v>5053</v>
      </c>
      <c r="B13" s="18" t="s">
        <v>5054</v>
      </c>
      <c r="C13" s="329" t="s">
        <v>5353</v>
      </c>
      <c r="D13" s="331" t="s">
        <v>5055</v>
      </c>
      <c r="E13" s="331" t="s">
        <v>5056</v>
      </c>
      <c r="F13" s="331" t="s">
        <v>5057</v>
      </c>
      <c r="G13" s="329" t="s">
        <v>5353</v>
      </c>
      <c r="H13" s="331" t="s">
        <v>5058</v>
      </c>
      <c r="I13" s="331" t="s">
        <v>5059</v>
      </c>
      <c r="J13" s="10" t="s">
        <v>148</v>
      </c>
      <c r="K13" s="329">
        <v>3.2274382840955083</v>
      </c>
      <c r="L13" s="182" t="s">
        <v>149</v>
      </c>
      <c r="M13" s="182" t="s">
        <v>150</v>
      </c>
      <c r="O13" s="194"/>
      <c r="P13" s="194"/>
      <c r="Q13" s="194"/>
      <c r="R13" s="194"/>
      <c r="T13" s="161"/>
      <c r="V13" s="161"/>
    </row>
    <row r="14" spans="1:22" x14ac:dyDescent="0.25">
      <c r="A14" s="334" t="s">
        <v>5060</v>
      </c>
      <c r="B14" s="18" t="s">
        <v>5061</v>
      </c>
      <c r="C14" s="329" t="s">
        <v>5353</v>
      </c>
      <c r="D14" s="331" t="s">
        <v>5062</v>
      </c>
      <c r="E14" s="331" t="s">
        <v>5063</v>
      </c>
      <c r="F14" s="10" t="s">
        <v>151</v>
      </c>
      <c r="G14" s="329">
        <v>19.158425935365482</v>
      </c>
      <c r="H14" s="182" t="s">
        <v>152</v>
      </c>
      <c r="I14" s="182" t="s">
        <v>153</v>
      </c>
      <c r="J14" s="331" t="s">
        <v>5064</v>
      </c>
      <c r="K14" s="329" t="s">
        <v>5353</v>
      </c>
      <c r="L14" s="331" t="s">
        <v>5065</v>
      </c>
      <c r="M14" s="331" t="s">
        <v>5066</v>
      </c>
      <c r="O14" s="194"/>
      <c r="P14" s="194"/>
      <c r="Q14" s="194"/>
      <c r="R14" s="194"/>
      <c r="T14" s="161"/>
      <c r="V14" s="161"/>
    </row>
    <row r="15" spans="1:22" x14ac:dyDescent="0.25">
      <c r="A15" s="334" t="s">
        <v>5067</v>
      </c>
      <c r="B15" s="18" t="s">
        <v>5068</v>
      </c>
      <c r="C15" s="329" t="s">
        <v>5353</v>
      </c>
      <c r="D15" s="331" t="s">
        <v>5069</v>
      </c>
      <c r="E15" s="331" t="s">
        <v>5070</v>
      </c>
      <c r="F15" s="10" t="s">
        <v>154</v>
      </c>
      <c r="G15" s="329">
        <v>1.1520032623101233</v>
      </c>
      <c r="H15" s="182" t="s">
        <v>155</v>
      </c>
      <c r="I15" s="182" t="s">
        <v>156</v>
      </c>
      <c r="J15" s="331" t="s">
        <v>5071</v>
      </c>
      <c r="K15" s="329" t="s">
        <v>5353</v>
      </c>
      <c r="L15" s="331" t="s">
        <v>5072</v>
      </c>
      <c r="M15" s="331" t="s">
        <v>5073</v>
      </c>
      <c r="O15" s="194"/>
      <c r="P15" s="194"/>
      <c r="Q15" s="194"/>
      <c r="R15" s="194"/>
      <c r="V15" s="161"/>
    </row>
    <row r="16" spans="1:22" x14ac:dyDescent="0.25">
      <c r="A16" s="334" t="s">
        <v>5074</v>
      </c>
      <c r="B16" s="18" t="s">
        <v>5075</v>
      </c>
      <c r="C16" s="329" t="s">
        <v>5353</v>
      </c>
      <c r="D16" s="331" t="s">
        <v>5076</v>
      </c>
      <c r="E16" s="331" t="s">
        <v>5077</v>
      </c>
      <c r="F16" s="331" t="s">
        <v>5078</v>
      </c>
      <c r="G16" s="329" t="s">
        <v>5353</v>
      </c>
      <c r="H16" s="331" t="s">
        <v>5079</v>
      </c>
      <c r="I16" s="331" t="s">
        <v>5080</v>
      </c>
      <c r="J16" s="10" t="s">
        <v>157</v>
      </c>
      <c r="K16" s="329">
        <v>7.4084378794010517</v>
      </c>
      <c r="L16" s="182" t="s">
        <v>158</v>
      </c>
      <c r="M16" s="182" t="s">
        <v>159</v>
      </c>
      <c r="O16" s="194"/>
      <c r="P16" s="194"/>
      <c r="Q16" s="194"/>
      <c r="R16" s="194"/>
      <c r="V16" s="161"/>
    </row>
    <row r="17" spans="1:22" x14ac:dyDescent="0.25">
      <c r="A17" s="335" t="s">
        <v>5081</v>
      </c>
      <c r="B17" s="18" t="s">
        <v>5082</v>
      </c>
      <c r="C17" s="329" t="s">
        <v>5353</v>
      </c>
      <c r="D17" s="331" t="s">
        <v>5083</v>
      </c>
      <c r="E17" s="331" t="s">
        <v>5084</v>
      </c>
      <c r="F17" s="331" t="s">
        <v>5085</v>
      </c>
      <c r="G17" s="329" t="s">
        <v>5353</v>
      </c>
      <c r="H17" s="331" t="s">
        <v>5086</v>
      </c>
      <c r="I17" s="331" t="s">
        <v>5087</v>
      </c>
      <c r="J17" s="10" t="s">
        <v>161</v>
      </c>
      <c r="K17" s="329">
        <v>6.662282476730069</v>
      </c>
      <c r="L17" s="182" t="s">
        <v>162</v>
      </c>
      <c r="M17" s="182" t="s">
        <v>163</v>
      </c>
      <c r="O17" s="194"/>
      <c r="P17" s="194"/>
      <c r="Q17" s="194"/>
      <c r="R17" s="194"/>
      <c r="T17" s="161"/>
      <c r="V17" s="161"/>
    </row>
    <row r="18" spans="1:22" x14ac:dyDescent="0.25">
      <c r="A18" s="335" t="s">
        <v>5088</v>
      </c>
      <c r="B18" s="18" t="s">
        <v>5089</v>
      </c>
      <c r="C18" s="329" t="s">
        <v>5353</v>
      </c>
      <c r="D18" s="331" t="s">
        <v>5090</v>
      </c>
      <c r="E18" s="331" t="s">
        <v>5091</v>
      </c>
      <c r="F18" s="331" t="s">
        <v>5092</v>
      </c>
      <c r="G18" s="329" t="s">
        <v>5353</v>
      </c>
      <c r="H18" s="331" t="s">
        <v>5093</v>
      </c>
      <c r="I18" s="331" t="s">
        <v>5094</v>
      </c>
      <c r="J18" s="10" t="s">
        <v>165</v>
      </c>
      <c r="K18" s="329">
        <v>0.2048765681910158</v>
      </c>
      <c r="L18" s="182" t="s">
        <v>166</v>
      </c>
      <c r="M18" s="182" t="s">
        <v>167</v>
      </c>
      <c r="P18" s="194"/>
      <c r="Q18" s="194"/>
      <c r="R18" s="194"/>
      <c r="T18" s="161"/>
      <c r="V18" s="161"/>
    </row>
    <row r="19" spans="1:22" x14ac:dyDescent="0.25">
      <c r="A19" s="334" t="s">
        <v>5095</v>
      </c>
      <c r="B19" s="18" t="s">
        <v>168</v>
      </c>
      <c r="C19" s="329">
        <v>10.160970903366678</v>
      </c>
      <c r="D19" s="330" t="s">
        <v>169</v>
      </c>
      <c r="E19" s="330" t="s">
        <v>170</v>
      </c>
      <c r="F19" s="331" t="s">
        <v>171</v>
      </c>
      <c r="G19" s="329">
        <v>11.040880823733307</v>
      </c>
      <c r="H19" s="330" t="s">
        <v>172</v>
      </c>
      <c r="I19" s="330" t="s">
        <v>173</v>
      </c>
      <c r="J19" s="331" t="s">
        <v>174</v>
      </c>
      <c r="K19" s="329">
        <v>9.2877377579927156</v>
      </c>
      <c r="L19" s="330" t="s">
        <v>175</v>
      </c>
      <c r="M19" s="182" t="s">
        <v>176</v>
      </c>
      <c r="O19" s="194"/>
      <c r="P19" s="194"/>
      <c r="Q19" s="194"/>
      <c r="R19" s="194"/>
      <c r="T19" s="161"/>
      <c r="V19" s="161"/>
    </row>
    <row r="20" spans="1:22" x14ac:dyDescent="0.25">
      <c r="A20" s="332" t="s">
        <v>5414</v>
      </c>
      <c r="B20" s="19" t="s">
        <v>177</v>
      </c>
      <c r="C20" s="329">
        <v>6.8095262275935609</v>
      </c>
      <c r="D20" s="182" t="s">
        <v>178</v>
      </c>
      <c r="E20" s="182" t="s">
        <v>179</v>
      </c>
      <c r="F20" s="10" t="s">
        <v>180</v>
      </c>
      <c r="G20" s="329">
        <v>7.0088694056478742</v>
      </c>
      <c r="H20" s="182" t="s">
        <v>181</v>
      </c>
      <c r="I20" s="182" t="s">
        <v>182</v>
      </c>
      <c r="J20" s="10" t="s">
        <v>183</v>
      </c>
      <c r="K20" s="329">
        <v>6.6116956697693237</v>
      </c>
      <c r="L20" s="182" t="s">
        <v>184</v>
      </c>
      <c r="M20" s="182" t="s">
        <v>185</v>
      </c>
      <c r="O20" s="194"/>
      <c r="P20" s="194"/>
      <c r="Q20" s="194"/>
      <c r="R20" s="194"/>
      <c r="T20" s="161"/>
      <c r="V20" s="161"/>
    </row>
    <row r="21" spans="1:22" x14ac:dyDescent="0.25">
      <c r="A21" s="336" t="s">
        <v>5415</v>
      </c>
      <c r="B21" s="19" t="s">
        <v>186</v>
      </c>
      <c r="C21" s="329">
        <v>2.4869242878180065</v>
      </c>
      <c r="D21" s="182" t="s">
        <v>187</v>
      </c>
      <c r="E21" s="182" t="s">
        <v>188</v>
      </c>
      <c r="F21" s="10" t="s">
        <v>189</v>
      </c>
      <c r="G21" s="329">
        <v>2.8009990824752777</v>
      </c>
      <c r="H21" s="182" t="s">
        <v>190</v>
      </c>
      <c r="I21" s="182" t="s">
        <v>191</v>
      </c>
      <c r="J21" s="10" t="s">
        <v>192</v>
      </c>
      <c r="K21" s="329">
        <v>2.1752326993120192</v>
      </c>
      <c r="L21" s="182" t="s">
        <v>193</v>
      </c>
      <c r="M21" s="182" t="s">
        <v>194</v>
      </c>
      <c r="O21" s="194"/>
      <c r="P21" s="194"/>
      <c r="Q21" s="194"/>
      <c r="R21" s="194"/>
      <c r="T21" s="161"/>
      <c r="V21" s="161"/>
    </row>
    <row r="22" spans="1:22" x14ac:dyDescent="0.25">
      <c r="A22" s="336" t="s">
        <v>5416</v>
      </c>
      <c r="B22" s="19" t="s">
        <v>195</v>
      </c>
      <c r="C22" s="329">
        <v>3.9074798151627483</v>
      </c>
      <c r="D22" s="182" t="s">
        <v>196</v>
      </c>
      <c r="E22" s="182" t="s">
        <v>197</v>
      </c>
      <c r="F22" s="10" t="s">
        <v>198</v>
      </c>
      <c r="G22" s="329">
        <v>3.8306657151595473</v>
      </c>
      <c r="H22" s="182" t="s">
        <v>199</v>
      </c>
      <c r="I22" s="182" t="s">
        <v>200</v>
      </c>
      <c r="J22" s="10" t="s">
        <v>201</v>
      </c>
      <c r="K22" s="329">
        <v>3.9837110481586406</v>
      </c>
      <c r="L22" s="182" t="s">
        <v>202</v>
      </c>
      <c r="M22" s="182" t="s">
        <v>203</v>
      </c>
      <c r="O22" s="194"/>
      <c r="P22" s="194"/>
      <c r="Q22" s="194"/>
      <c r="R22" s="194"/>
      <c r="T22" s="161"/>
      <c r="V22" s="161"/>
    </row>
    <row r="23" spans="1:22" x14ac:dyDescent="0.25">
      <c r="A23" s="332" t="s">
        <v>5096</v>
      </c>
      <c r="B23" s="19" t="s">
        <v>205</v>
      </c>
      <c r="C23" s="329">
        <v>3.3311328898593411</v>
      </c>
      <c r="D23" s="182" t="s">
        <v>206</v>
      </c>
      <c r="E23" s="182" t="s">
        <v>207</v>
      </c>
      <c r="F23" s="10" t="s">
        <v>208</v>
      </c>
      <c r="G23" s="329">
        <v>4.0218166989499444</v>
      </c>
      <c r="H23" s="182" t="s">
        <v>209</v>
      </c>
      <c r="I23" s="182" t="s">
        <v>210</v>
      </c>
      <c r="J23" s="10" t="s">
        <v>211</v>
      </c>
      <c r="K23" s="329">
        <v>2.6456900040469447</v>
      </c>
      <c r="L23" s="182" t="s">
        <v>212</v>
      </c>
      <c r="M23" s="182" t="s">
        <v>213</v>
      </c>
      <c r="O23" s="194"/>
      <c r="P23" s="194"/>
      <c r="Q23" s="194"/>
      <c r="R23" s="194"/>
      <c r="T23" s="161"/>
      <c r="V23" s="161"/>
    </row>
    <row r="24" spans="1:22" x14ac:dyDescent="0.25">
      <c r="A24" s="337" t="s">
        <v>5097</v>
      </c>
      <c r="B24" s="19" t="s">
        <v>215</v>
      </c>
      <c r="C24" s="329">
        <v>0.87594576753161013</v>
      </c>
      <c r="D24" s="182" t="s">
        <v>5098</v>
      </c>
      <c r="E24" s="182" t="s">
        <v>217</v>
      </c>
      <c r="F24" s="10" t="s">
        <v>5099</v>
      </c>
      <c r="G24" s="329">
        <v>0.98633907635844631</v>
      </c>
      <c r="H24" s="182" t="s">
        <v>218</v>
      </c>
      <c r="I24" s="182" t="s">
        <v>5100</v>
      </c>
      <c r="J24" s="10" t="s">
        <v>220</v>
      </c>
      <c r="K24" s="329">
        <v>0.76639012545528129</v>
      </c>
      <c r="L24" s="182" t="s">
        <v>221</v>
      </c>
      <c r="M24" s="182" t="s">
        <v>222</v>
      </c>
      <c r="O24" s="194"/>
      <c r="P24" s="194"/>
      <c r="Q24" s="194"/>
      <c r="R24" s="194"/>
      <c r="T24" s="161"/>
    </row>
    <row r="25" spans="1:22" x14ac:dyDescent="0.25">
      <c r="A25" s="337" t="s">
        <v>5101</v>
      </c>
      <c r="B25" s="19" t="s">
        <v>224</v>
      </c>
      <c r="C25" s="329">
        <v>2.4551871223277306</v>
      </c>
      <c r="D25" s="182" t="s">
        <v>225</v>
      </c>
      <c r="E25" s="182" t="s">
        <v>5102</v>
      </c>
      <c r="F25" s="10" t="s">
        <v>226</v>
      </c>
      <c r="G25" s="329">
        <v>3.0354776225914977</v>
      </c>
      <c r="H25" s="182" t="s">
        <v>227</v>
      </c>
      <c r="I25" s="182" t="s">
        <v>228</v>
      </c>
      <c r="J25" s="10" t="s">
        <v>229</v>
      </c>
      <c r="K25" s="329">
        <v>1.8792998785916633</v>
      </c>
      <c r="L25" s="182" t="s">
        <v>230</v>
      </c>
      <c r="M25" s="182" t="s">
        <v>231</v>
      </c>
      <c r="O25" s="194"/>
      <c r="P25" s="194"/>
      <c r="Q25" s="194"/>
      <c r="R25" s="194"/>
      <c r="T25" s="161"/>
    </row>
    <row r="26" spans="1:22" x14ac:dyDescent="0.25">
      <c r="A26" s="334" t="s">
        <v>5103</v>
      </c>
      <c r="B26" s="19" t="s">
        <v>232</v>
      </c>
      <c r="C26" s="329">
        <v>1.1844310160970903</v>
      </c>
      <c r="D26" s="182" t="s">
        <v>233</v>
      </c>
      <c r="E26" s="182" t="s">
        <v>234</v>
      </c>
      <c r="F26" s="10" t="s">
        <v>235</v>
      </c>
      <c r="G26" s="329">
        <v>1.8528902028749108</v>
      </c>
      <c r="H26" s="182" t="s">
        <v>5104</v>
      </c>
      <c r="I26" s="182" t="s">
        <v>5105</v>
      </c>
      <c r="J26" s="10" t="s">
        <v>236</v>
      </c>
      <c r="K26" s="329">
        <v>0.52104411169566978</v>
      </c>
      <c r="L26" s="182" t="s">
        <v>5106</v>
      </c>
      <c r="M26" s="182" t="s">
        <v>237</v>
      </c>
      <c r="O26" s="194"/>
      <c r="P26" s="194"/>
      <c r="Q26" s="194"/>
      <c r="R26" s="194"/>
    </row>
    <row r="27" spans="1:22" x14ac:dyDescent="0.25">
      <c r="A27" s="332" t="s">
        <v>5107</v>
      </c>
      <c r="B27" s="19" t="s">
        <v>239</v>
      </c>
      <c r="C27" s="329">
        <v>0.66648047529579046</v>
      </c>
      <c r="D27" s="182" t="s">
        <v>5108</v>
      </c>
      <c r="E27" s="182" t="s">
        <v>240</v>
      </c>
      <c r="F27" s="10" t="s">
        <v>5109</v>
      </c>
      <c r="G27" s="329">
        <v>1.1520032623101233</v>
      </c>
      <c r="H27" s="182" t="s">
        <v>241</v>
      </c>
      <c r="I27" s="182" t="s">
        <v>242</v>
      </c>
      <c r="J27" s="10" t="s">
        <v>243</v>
      </c>
      <c r="K27" s="329">
        <v>0.18464184540671794</v>
      </c>
      <c r="L27" s="182" t="s">
        <v>5110</v>
      </c>
      <c r="M27" s="182" t="s">
        <v>245</v>
      </c>
      <c r="O27" s="194"/>
      <c r="P27" s="194"/>
      <c r="Q27" s="194"/>
      <c r="R27" s="194"/>
    </row>
    <row r="28" spans="1:22" x14ac:dyDescent="0.25">
      <c r="A28" s="332" t="s">
        <v>5111</v>
      </c>
      <c r="B28" s="19" t="s">
        <v>247</v>
      </c>
      <c r="C28" s="329">
        <v>0.36180368658914336</v>
      </c>
      <c r="D28" s="182" t="s">
        <v>248</v>
      </c>
      <c r="E28" s="182" t="s">
        <v>249</v>
      </c>
      <c r="F28" s="10" t="s">
        <v>250</v>
      </c>
      <c r="G28" s="329">
        <v>0.47660311958405543</v>
      </c>
      <c r="H28" s="182" t="s">
        <v>5112</v>
      </c>
      <c r="I28" s="182" t="s">
        <v>251</v>
      </c>
      <c r="J28" s="10" t="s">
        <v>252</v>
      </c>
      <c r="K28" s="329">
        <v>0.24787535410764872</v>
      </c>
      <c r="L28" s="182" t="s">
        <v>253</v>
      </c>
      <c r="M28" s="182" t="s">
        <v>5113</v>
      </c>
      <c r="O28" s="194"/>
      <c r="P28" s="194"/>
      <c r="Q28" s="194"/>
      <c r="R28" s="194"/>
      <c r="T28" s="161"/>
    </row>
    <row r="29" spans="1:22" x14ac:dyDescent="0.25">
      <c r="A29" s="333" t="s">
        <v>5114</v>
      </c>
      <c r="B29" s="19" t="s">
        <v>254</v>
      </c>
      <c r="C29" s="329">
        <v>1.7087289899964455</v>
      </c>
      <c r="D29" s="182" t="s">
        <v>255</v>
      </c>
      <c r="E29" s="182" t="s">
        <v>256</v>
      </c>
      <c r="F29" s="10" t="s">
        <v>257</v>
      </c>
      <c r="G29" s="329">
        <v>2.3294933224589665</v>
      </c>
      <c r="H29" s="182" t="s">
        <v>258</v>
      </c>
      <c r="I29" s="182" t="s">
        <v>259</v>
      </c>
      <c r="J29" s="10" t="s">
        <v>260</v>
      </c>
      <c r="K29" s="329">
        <v>1.092675030352084</v>
      </c>
      <c r="L29" s="182" t="s">
        <v>5115</v>
      </c>
      <c r="M29" s="182" t="s">
        <v>262</v>
      </c>
      <c r="O29" s="194"/>
      <c r="P29" s="194"/>
      <c r="Q29" s="194"/>
      <c r="R29" s="194"/>
      <c r="T29" s="161"/>
    </row>
    <row r="30" spans="1:22" x14ac:dyDescent="0.25">
      <c r="A30" s="338" t="s">
        <v>5116</v>
      </c>
      <c r="B30" s="19" t="s">
        <v>263</v>
      </c>
      <c r="C30" s="329">
        <v>2.9794850962270858</v>
      </c>
      <c r="D30" s="182" t="s">
        <v>264</v>
      </c>
      <c r="E30" s="182" t="s">
        <v>265</v>
      </c>
      <c r="F30" s="10" t="s">
        <v>266</v>
      </c>
      <c r="G30" s="329">
        <v>3.1654602915689676</v>
      </c>
      <c r="H30" s="182" t="s">
        <v>267</v>
      </c>
      <c r="I30" s="182" t="s">
        <v>268</v>
      </c>
      <c r="J30" s="10" t="s">
        <v>269</v>
      </c>
      <c r="K30" s="329">
        <v>2.7949210845811412</v>
      </c>
      <c r="L30" s="182" t="s">
        <v>5117</v>
      </c>
      <c r="M30" s="182" t="s">
        <v>270</v>
      </c>
      <c r="O30" s="194"/>
      <c r="P30" s="194"/>
      <c r="Q30" s="194"/>
      <c r="R30" s="194"/>
      <c r="T30" s="161"/>
    </row>
    <row r="31" spans="1:22" x14ac:dyDescent="0.25">
      <c r="A31" s="338" t="s">
        <v>5118</v>
      </c>
      <c r="B31" s="19" t="s">
        <v>271</v>
      </c>
      <c r="C31" s="329">
        <v>1.9753211801147617</v>
      </c>
      <c r="D31" s="182" t="s">
        <v>272</v>
      </c>
      <c r="E31" s="182" t="s">
        <v>273</v>
      </c>
      <c r="F31" s="10" t="s">
        <v>274</v>
      </c>
      <c r="G31" s="329">
        <v>2.5869099806300335</v>
      </c>
      <c r="H31" s="182" t="s">
        <v>275</v>
      </c>
      <c r="I31" s="182" t="s">
        <v>276</v>
      </c>
      <c r="J31" s="10" t="s">
        <v>277</v>
      </c>
      <c r="K31" s="329">
        <v>1.3683731282881424</v>
      </c>
      <c r="L31" s="182" t="s">
        <v>278</v>
      </c>
      <c r="M31" s="182" t="s">
        <v>279</v>
      </c>
      <c r="P31" s="194"/>
      <c r="Q31" s="194"/>
      <c r="R31" s="194"/>
      <c r="T31" s="161"/>
    </row>
    <row r="32" spans="1:22" x14ac:dyDescent="0.25">
      <c r="A32" s="334" t="s">
        <v>5119</v>
      </c>
      <c r="B32" s="18" t="s">
        <v>280</v>
      </c>
      <c r="C32" s="329">
        <v>0.50017772812674555</v>
      </c>
      <c r="D32" s="330" t="s">
        <v>5120</v>
      </c>
      <c r="E32" s="330" t="s">
        <v>282</v>
      </c>
      <c r="F32" s="331" t="s">
        <v>283</v>
      </c>
      <c r="G32" s="329">
        <v>0.84106432867774494</v>
      </c>
      <c r="H32" s="330" t="s">
        <v>5121</v>
      </c>
      <c r="I32" s="330" t="s">
        <v>285</v>
      </c>
      <c r="J32" s="331" t="s">
        <v>286</v>
      </c>
      <c r="K32" s="329">
        <v>0.16187778227438285</v>
      </c>
      <c r="L32" s="330" t="s">
        <v>5122</v>
      </c>
      <c r="M32" s="182" t="s">
        <v>5123</v>
      </c>
      <c r="O32" s="194"/>
      <c r="P32" s="194"/>
      <c r="Q32" s="194"/>
      <c r="R32" s="194"/>
      <c r="T32" s="161"/>
    </row>
    <row r="33" spans="1:22" x14ac:dyDescent="0.25">
      <c r="A33" s="334" t="s">
        <v>5124</v>
      </c>
      <c r="B33" s="19" t="s">
        <v>288</v>
      </c>
      <c r="C33" s="329">
        <v>2.4297973899355103</v>
      </c>
      <c r="D33" s="182" t="s">
        <v>5125</v>
      </c>
      <c r="E33" s="182" t="s">
        <v>290</v>
      </c>
      <c r="F33" s="10" t="s">
        <v>291</v>
      </c>
      <c r="G33" s="329">
        <v>3.4381690284432667</v>
      </c>
      <c r="H33" s="182" t="s">
        <v>292</v>
      </c>
      <c r="I33" s="182" t="s">
        <v>293</v>
      </c>
      <c r="J33" s="10" t="s">
        <v>294</v>
      </c>
      <c r="K33" s="329">
        <v>1.4290772966410359</v>
      </c>
      <c r="L33" s="182" t="s">
        <v>295</v>
      </c>
      <c r="M33" s="182" t="s">
        <v>296</v>
      </c>
      <c r="O33" s="194"/>
      <c r="P33" s="194"/>
      <c r="Q33" s="194"/>
      <c r="R33" s="194"/>
      <c r="T33" s="161"/>
    </row>
    <row r="34" spans="1:22" x14ac:dyDescent="0.25">
      <c r="A34" s="332" t="s">
        <v>5126</v>
      </c>
      <c r="B34" s="19" t="s">
        <v>298</v>
      </c>
      <c r="C34" s="329">
        <v>1.1120702787792618</v>
      </c>
      <c r="D34" s="182" t="s">
        <v>5127</v>
      </c>
      <c r="E34" s="182" t="s">
        <v>300</v>
      </c>
      <c r="F34" s="10" t="s">
        <v>301</v>
      </c>
      <c r="G34" s="329">
        <v>1.3839331226424711</v>
      </c>
      <c r="H34" s="182">
        <v>7.2</v>
      </c>
      <c r="I34" s="182" t="s">
        <v>302</v>
      </c>
      <c r="J34" s="10" t="s">
        <v>303</v>
      </c>
      <c r="K34" s="329">
        <v>0.84227033589639821</v>
      </c>
      <c r="L34" s="182">
        <v>3.8</v>
      </c>
      <c r="M34" s="182" t="s">
        <v>304</v>
      </c>
      <c r="O34" s="194"/>
      <c r="P34" s="194"/>
      <c r="Q34" s="194"/>
      <c r="R34" s="194"/>
    </row>
    <row r="35" spans="1:22" x14ac:dyDescent="0.25">
      <c r="A35" s="335" t="s">
        <v>5128</v>
      </c>
      <c r="B35" s="19" t="s">
        <v>306</v>
      </c>
      <c r="C35" s="329">
        <v>0.12821814858071395</v>
      </c>
      <c r="D35" s="182" t="s">
        <v>5129</v>
      </c>
      <c r="E35" s="182" t="s">
        <v>308</v>
      </c>
      <c r="F35" s="10" t="s">
        <v>309</v>
      </c>
      <c r="G35" s="329">
        <v>0.20389438270975632</v>
      </c>
      <c r="H35" s="182">
        <v>1</v>
      </c>
      <c r="I35" s="182" t="s">
        <v>5130</v>
      </c>
      <c r="J35" s="10" t="s">
        <v>310</v>
      </c>
      <c r="K35" s="329">
        <v>5.3116147308781878E-2</v>
      </c>
      <c r="L35" s="182" t="s">
        <v>5131</v>
      </c>
      <c r="M35" s="182" t="s">
        <v>312</v>
      </c>
      <c r="O35" s="194"/>
      <c r="P35" s="194"/>
      <c r="Q35" s="194"/>
      <c r="R35" s="194"/>
    </row>
    <row r="36" spans="1:22" x14ac:dyDescent="0.25">
      <c r="A36" s="332" t="s">
        <v>5132</v>
      </c>
      <c r="B36" s="19" t="s">
        <v>314</v>
      </c>
      <c r="C36" s="329">
        <v>0.14726044787487941</v>
      </c>
      <c r="D36" s="182" t="s">
        <v>5133</v>
      </c>
      <c r="E36" s="182" t="s">
        <v>315</v>
      </c>
      <c r="F36" s="10" t="s">
        <v>316</v>
      </c>
      <c r="G36" s="329">
        <v>0.19369966357426854</v>
      </c>
      <c r="H36" s="182" t="s">
        <v>5134</v>
      </c>
      <c r="I36" s="182" t="s">
        <v>5135</v>
      </c>
      <c r="J36" s="10" t="s">
        <v>317</v>
      </c>
      <c r="K36" s="329">
        <v>0.10117361392148927</v>
      </c>
      <c r="L36" s="182" t="s">
        <v>5136</v>
      </c>
      <c r="M36" s="182" t="s">
        <v>319</v>
      </c>
      <c r="O36" s="194"/>
      <c r="P36" s="194"/>
      <c r="Q36" s="194"/>
      <c r="R36" s="194"/>
      <c r="V36" s="161"/>
    </row>
    <row r="37" spans="1:22" x14ac:dyDescent="0.25">
      <c r="A37" s="332" t="s">
        <v>5137</v>
      </c>
      <c r="B37" s="19" t="s">
        <v>321</v>
      </c>
      <c r="C37" s="329">
        <v>0.95084547808866104</v>
      </c>
      <c r="D37" s="182" t="s">
        <v>5138</v>
      </c>
      <c r="E37" s="182" t="s">
        <v>323</v>
      </c>
      <c r="F37" s="10" t="s">
        <v>324</v>
      </c>
      <c r="G37" s="329">
        <v>1.5419512692425323</v>
      </c>
      <c r="H37" s="182" t="s">
        <v>325</v>
      </c>
      <c r="I37" s="182" t="s">
        <v>326</v>
      </c>
      <c r="J37" s="10" t="s">
        <v>327</v>
      </c>
      <c r="K37" s="329">
        <v>0.36422501011736136</v>
      </c>
      <c r="L37" s="182" t="s">
        <v>5139</v>
      </c>
      <c r="M37" s="182" t="s">
        <v>328</v>
      </c>
      <c r="O37" s="194"/>
      <c r="P37" s="194"/>
      <c r="Q37" s="194"/>
      <c r="R37" s="194"/>
      <c r="V37" s="161"/>
    </row>
    <row r="38" spans="1:22" x14ac:dyDescent="0.25">
      <c r="A38" s="334" t="s">
        <v>5140</v>
      </c>
      <c r="B38" s="19" t="s">
        <v>329</v>
      </c>
      <c r="C38" s="329">
        <v>3.0543848067841366</v>
      </c>
      <c r="D38" s="182" t="s">
        <v>5141</v>
      </c>
      <c r="E38" s="182" t="s">
        <v>330</v>
      </c>
      <c r="F38" s="10" t="s">
        <v>331</v>
      </c>
      <c r="G38" s="329">
        <v>1.6566418595167702</v>
      </c>
      <c r="H38" s="182" t="s">
        <v>332</v>
      </c>
      <c r="I38" s="182" t="s">
        <v>333</v>
      </c>
      <c r="J38" s="10" t="s">
        <v>334</v>
      </c>
      <c r="K38" s="329">
        <v>4.4415216511533799</v>
      </c>
      <c r="L38" s="182" t="s">
        <v>335</v>
      </c>
      <c r="M38" s="182" t="s">
        <v>336</v>
      </c>
      <c r="O38" s="194"/>
      <c r="P38" s="194"/>
      <c r="Q38" s="194"/>
      <c r="R38" s="194"/>
      <c r="V38" s="161"/>
    </row>
    <row r="39" spans="1:22" x14ac:dyDescent="0.25">
      <c r="A39" s="332" t="s">
        <v>5142</v>
      </c>
      <c r="B39" s="19" t="s">
        <v>338</v>
      </c>
      <c r="C39" s="329">
        <v>2.7928705631442646E-2</v>
      </c>
      <c r="D39" s="182" t="s">
        <v>5143</v>
      </c>
      <c r="E39" s="182" t="s">
        <v>5144</v>
      </c>
      <c r="F39" s="10" t="s">
        <v>340</v>
      </c>
      <c r="G39" s="329">
        <v>2.548679783871954E-2</v>
      </c>
      <c r="H39" s="182" t="s">
        <v>5145</v>
      </c>
      <c r="I39" s="182" t="s">
        <v>5146</v>
      </c>
      <c r="J39" s="10" t="s">
        <v>342</v>
      </c>
      <c r="K39" s="329">
        <v>3.0352084176446779E-2</v>
      </c>
      <c r="L39" s="182" t="s">
        <v>5147</v>
      </c>
      <c r="M39" s="182" t="s">
        <v>5148</v>
      </c>
      <c r="O39" s="194"/>
      <c r="P39" s="194"/>
      <c r="Q39" s="194"/>
      <c r="R39" s="194"/>
    </row>
    <row r="40" spans="1:22" x14ac:dyDescent="0.25">
      <c r="A40" s="332" t="s">
        <v>5149</v>
      </c>
      <c r="B40" s="19" t="s">
        <v>344</v>
      </c>
      <c r="C40" s="329">
        <v>0.10536738942771542</v>
      </c>
      <c r="D40" s="182" t="s">
        <v>5150</v>
      </c>
      <c r="E40" s="182" t="s">
        <v>5151</v>
      </c>
      <c r="F40" s="10" t="s">
        <v>345</v>
      </c>
      <c r="G40" s="329">
        <v>6.1168314812926908E-2</v>
      </c>
      <c r="H40" s="182" t="s">
        <v>5152</v>
      </c>
      <c r="I40" s="182" t="s">
        <v>5153</v>
      </c>
      <c r="J40" s="10" t="s">
        <v>348</v>
      </c>
      <c r="K40" s="329">
        <v>0.1492310805341967</v>
      </c>
      <c r="L40" s="182" t="s">
        <v>5154</v>
      </c>
      <c r="M40" s="182" t="s">
        <v>5155</v>
      </c>
      <c r="O40" s="194"/>
      <c r="P40" s="194"/>
      <c r="Q40" s="194"/>
      <c r="R40" s="194"/>
      <c r="V40" s="161"/>
    </row>
    <row r="41" spans="1:22" x14ac:dyDescent="0.25">
      <c r="A41" s="332" t="s">
        <v>5156</v>
      </c>
      <c r="B41" s="19" t="s">
        <v>350</v>
      </c>
      <c r="C41" s="329">
        <v>3.1737165490275734E-2</v>
      </c>
      <c r="D41" s="182" t="s">
        <v>5157</v>
      </c>
      <c r="E41" s="182" t="s">
        <v>5158</v>
      </c>
      <c r="F41" s="10" t="s">
        <v>351</v>
      </c>
      <c r="G41" s="329">
        <v>4.0778876541951267E-2</v>
      </c>
      <c r="H41" s="182" t="s">
        <v>5159</v>
      </c>
      <c r="I41" s="182" t="s">
        <v>5160</v>
      </c>
      <c r="J41" s="10" t="s">
        <v>352</v>
      </c>
      <c r="K41" s="329">
        <v>2.2764063132335085E-2</v>
      </c>
      <c r="L41" s="182" t="s">
        <v>5161</v>
      </c>
      <c r="M41" s="182" t="s">
        <v>5162</v>
      </c>
      <c r="O41" s="194"/>
      <c r="P41" s="194"/>
      <c r="Q41" s="194"/>
      <c r="R41" s="194"/>
      <c r="T41" s="161"/>
      <c r="V41" s="161"/>
    </row>
    <row r="42" spans="1:22" x14ac:dyDescent="0.25">
      <c r="A42" s="332" t="s">
        <v>5163</v>
      </c>
      <c r="B42" s="19" t="s">
        <v>354</v>
      </c>
      <c r="C42" s="329">
        <v>2.7928705631442647</v>
      </c>
      <c r="D42" s="182" t="s">
        <v>355</v>
      </c>
      <c r="E42" s="182" t="s">
        <v>356</v>
      </c>
      <c r="F42" s="10" t="s">
        <v>357</v>
      </c>
      <c r="G42" s="329">
        <v>1.462942195942502</v>
      </c>
      <c r="H42" s="182" t="s">
        <v>358</v>
      </c>
      <c r="I42" s="182" t="s">
        <v>359</v>
      </c>
      <c r="J42" s="10" t="s">
        <v>360</v>
      </c>
      <c r="K42" s="329">
        <v>4.1127074059085391</v>
      </c>
      <c r="L42" s="182" t="s">
        <v>361</v>
      </c>
      <c r="M42" s="182" t="s">
        <v>362</v>
      </c>
      <c r="P42" s="194"/>
      <c r="Q42" s="194"/>
      <c r="R42" s="194"/>
      <c r="T42" s="161"/>
      <c r="V42" s="161"/>
    </row>
    <row r="43" spans="1:22" x14ac:dyDescent="0.25">
      <c r="A43" s="334" t="s">
        <v>5164</v>
      </c>
      <c r="B43" s="18" t="s">
        <v>363</v>
      </c>
      <c r="C43" s="329">
        <v>2.9655207434113642</v>
      </c>
      <c r="D43" s="330" t="s">
        <v>364</v>
      </c>
      <c r="E43" s="330" t="s">
        <v>365</v>
      </c>
      <c r="F43" s="331" t="s">
        <v>366</v>
      </c>
      <c r="G43" s="329">
        <v>3.5961871750433279</v>
      </c>
      <c r="H43" s="330" t="s">
        <v>367</v>
      </c>
      <c r="I43" s="330" t="s">
        <v>368</v>
      </c>
      <c r="J43" s="331" t="s">
        <v>369</v>
      </c>
      <c r="K43" s="329">
        <v>2.3396398219344396</v>
      </c>
      <c r="L43" s="330" t="s">
        <v>370</v>
      </c>
      <c r="M43" s="182" t="s">
        <v>371</v>
      </c>
      <c r="O43" s="194"/>
      <c r="P43" s="194"/>
      <c r="Q43" s="194"/>
      <c r="R43" s="194"/>
      <c r="T43" s="161"/>
    </row>
    <row r="44" spans="1:22" x14ac:dyDescent="0.25">
      <c r="A44" s="339" t="s">
        <v>5165</v>
      </c>
      <c r="B44" s="19" t="s">
        <v>373</v>
      </c>
      <c r="C44" s="329">
        <v>0.29452089574975882</v>
      </c>
      <c r="D44" s="182" t="s">
        <v>374</v>
      </c>
      <c r="E44" s="182" t="s">
        <v>375</v>
      </c>
      <c r="F44" s="10" t="s">
        <v>376</v>
      </c>
      <c r="G44" s="329">
        <v>0.28800081557753082</v>
      </c>
      <c r="H44" s="182" t="s">
        <v>5166</v>
      </c>
      <c r="I44" s="182" t="s">
        <v>377</v>
      </c>
      <c r="J44" s="10" t="s">
        <v>378</v>
      </c>
      <c r="K44" s="329">
        <v>0.30099150141643055</v>
      </c>
      <c r="L44" s="182" t="s">
        <v>5167</v>
      </c>
      <c r="M44" s="182" t="s">
        <v>5168</v>
      </c>
      <c r="O44" s="194"/>
      <c r="P44" s="194"/>
      <c r="Q44" s="194"/>
      <c r="R44" s="194"/>
    </row>
    <row r="45" spans="1:22" x14ac:dyDescent="0.25">
      <c r="A45" s="339" t="s">
        <v>5169</v>
      </c>
      <c r="B45" s="19" t="s">
        <v>380</v>
      </c>
      <c r="C45" s="329">
        <v>2.4120245772609558E-2</v>
      </c>
      <c r="D45" s="182" t="s">
        <v>5170</v>
      </c>
      <c r="E45" s="182" t="s">
        <v>5171</v>
      </c>
      <c r="F45" s="10" t="s">
        <v>5172</v>
      </c>
      <c r="G45" s="329">
        <v>2.548679783871954E-2</v>
      </c>
      <c r="H45" s="182" t="s">
        <v>5173</v>
      </c>
      <c r="I45" s="182" t="s">
        <v>5174</v>
      </c>
      <c r="J45" s="10" t="s">
        <v>5175</v>
      </c>
      <c r="K45" s="329">
        <v>2.2764063132335085E-2</v>
      </c>
      <c r="L45" s="182" t="s">
        <v>5176</v>
      </c>
      <c r="M45" s="182" t="s">
        <v>5177</v>
      </c>
      <c r="O45" s="194"/>
      <c r="P45" s="194"/>
      <c r="Q45" s="194"/>
      <c r="R45" s="194"/>
      <c r="T45" s="161"/>
      <c r="V45" s="161"/>
    </row>
    <row r="46" spans="1:22" x14ac:dyDescent="0.25">
      <c r="A46" s="339" t="s">
        <v>5178</v>
      </c>
      <c r="B46" s="19" t="s">
        <v>383</v>
      </c>
      <c r="C46" s="329">
        <v>0.96480983090438222</v>
      </c>
      <c r="D46" s="182" t="s">
        <v>5179</v>
      </c>
      <c r="E46" s="182" t="s">
        <v>5180</v>
      </c>
      <c r="F46" s="10" t="s">
        <v>384</v>
      </c>
      <c r="G46" s="329">
        <v>1.0984809868488123</v>
      </c>
      <c r="H46" s="182" t="s">
        <v>385</v>
      </c>
      <c r="I46" s="182" t="s">
        <v>386</v>
      </c>
      <c r="J46" s="10" t="s">
        <v>387</v>
      </c>
      <c r="K46" s="329">
        <v>0.83215297450424919</v>
      </c>
      <c r="L46" s="182" t="s">
        <v>388</v>
      </c>
      <c r="M46" s="182" t="s">
        <v>5181</v>
      </c>
      <c r="O46" s="194"/>
      <c r="P46" s="194"/>
      <c r="Q46" s="194"/>
      <c r="R46" s="194"/>
    </row>
    <row r="47" spans="1:22" x14ac:dyDescent="0.25">
      <c r="A47" s="339" t="s">
        <v>5182</v>
      </c>
      <c r="B47" s="19" t="s">
        <v>390</v>
      </c>
      <c r="C47" s="329">
        <v>0.99019956329660286</v>
      </c>
      <c r="D47" s="182" t="s">
        <v>391</v>
      </c>
      <c r="E47" s="182" t="s">
        <v>5183</v>
      </c>
      <c r="F47" s="10" t="s">
        <v>392</v>
      </c>
      <c r="G47" s="329">
        <v>1.3049240493424406</v>
      </c>
      <c r="H47" s="182" t="s">
        <v>393</v>
      </c>
      <c r="I47" s="182" t="s">
        <v>394</v>
      </c>
      <c r="J47" s="10" t="s">
        <v>395</v>
      </c>
      <c r="K47" s="329">
        <v>0.67786321327397814</v>
      </c>
      <c r="L47" s="182" t="s">
        <v>396</v>
      </c>
      <c r="M47" s="182" t="s">
        <v>397</v>
      </c>
      <c r="O47" s="194"/>
      <c r="P47" s="194"/>
      <c r="Q47" s="194"/>
      <c r="R47" s="194"/>
    </row>
    <row r="48" spans="1:22" x14ac:dyDescent="0.25">
      <c r="A48" s="339" t="s">
        <v>5184</v>
      </c>
      <c r="B48" s="19" t="s">
        <v>399</v>
      </c>
      <c r="C48" s="329">
        <v>0.43162545066774999</v>
      </c>
      <c r="D48" s="182" t="s">
        <v>5185</v>
      </c>
      <c r="E48" s="182" t="s">
        <v>401</v>
      </c>
      <c r="F48" s="10" t="s">
        <v>402</v>
      </c>
      <c r="G48" s="329">
        <v>0.55561219288408603</v>
      </c>
      <c r="H48" s="182" t="s">
        <v>403</v>
      </c>
      <c r="I48" s="182" t="s">
        <v>404</v>
      </c>
      <c r="J48" s="10" t="s">
        <v>405</v>
      </c>
      <c r="K48" s="329">
        <v>0.30857952246054227</v>
      </c>
      <c r="L48" s="182" t="s">
        <v>5186</v>
      </c>
      <c r="M48" s="182" t="s">
        <v>5187</v>
      </c>
      <c r="O48" s="194"/>
      <c r="P48" s="194"/>
      <c r="Q48" s="194"/>
      <c r="R48" s="194"/>
      <c r="T48" s="161"/>
      <c r="V48" s="161"/>
    </row>
    <row r="49" spans="1:22" x14ac:dyDescent="0.25">
      <c r="A49" s="334" t="s">
        <v>5188</v>
      </c>
      <c r="B49" s="19" t="s">
        <v>407</v>
      </c>
      <c r="C49" s="329">
        <v>5.6619103234651904</v>
      </c>
      <c r="D49" s="182" t="s">
        <v>408</v>
      </c>
      <c r="E49" s="182" t="s">
        <v>409</v>
      </c>
      <c r="F49" s="10" t="s">
        <v>410</v>
      </c>
      <c r="G49" s="329">
        <v>6.3793454990315013</v>
      </c>
      <c r="H49" s="182" t="s">
        <v>411</v>
      </c>
      <c r="I49" s="182" t="s">
        <v>412</v>
      </c>
      <c r="J49" s="10" t="s">
        <v>413</v>
      </c>
      <c r="K49" s="329">
        <v>4.9499190611088633</v>
      </c>
      <c r="L49" s="182" t="s">
        <v>414</v>
      </c>
      <c r="M49" s="182" t="s">
        <v>415</v>
      </c>
      <c r="O49" s="194"/>
      <c r="P49" s="194"/>
      <c r="Q49" s="194"/>
      <c r="R49" s="194"/>
      <c r="T49" s="161"/>
      <c r="V49" s="161"/>
    </row>
    <row r="50" spans="1:22" x14ac:dyDescent="0.25">
      <c r="A50" s="332" t="s">
        <v>5189</v>
      </c>
      <c r="B50" s="19" t="s">
        <v>417</v>
      </c>
      <c r="C50" s="329">
        <v>0.55730462600924191</v>
      </c>
      <c r="D50" s="182" t="s">
        <v>5190</v>
      </c>
      <c r="E50" s="182" t="s">
        <v>418</v>
      </c>
      <c r="F50" s="10" t="s">
        <v>419</v>
      </c>
      <c r="G50" s="329">
        <v>0.60148842899378119</v>
      </c>
      <c r="H50" s="182" t="s">
        <v>5191</v>
      </c>
      <c r="I50" s="182" t="s">
        <v>5192</v>
      </c>
      <c r="J50" s="10" t="s">
        <v>420</v>
      </c>
      <c r="K50" s="329">
        <v>0.51345609065155817</v>
      </c>
      <c r="L50" s="182" t="s">
        <v>421</v>
      </c>
      <c r="M50" s="182" t="s">
        <v>422</v>
      </c>
      <c r="O50" s="194"/>
      <c r="P50" s="194"/>
      <c r="Q50" s="194"/>
      <c r="R50" s="194"/>
      <c r="T50" s="161"/>
      <c r="V50" s="161"/>
    </row>
    <row r="51" spans="1:22" x14ac:dyDescent="0.25">
      <c r="A51" s="332" t="s">
        <v>5193</v>
      </c>
      <c r="B51" s="19" t="s">
        <v>424</v>
      </c>
      <c r="C51" s="329">
        <v>5.1046056974559484</v>
      </c>
      <c r="D51" s="182" t="s">
        <v>425</v>
      </c>
      <c r="E51" s="182" t="s">
        <v>426</v>
      </c>
      <c r="F51" s="10" t="s">
        <v>427</v>
      </c>
      <c r="G51" s="329">
        <v>5.7778570700377205</v>
      </c>
      <c r="H51" s="182" t="s">
        <v>428</v>
      </c>
      <c r="I51" s="182" t="s">
        <v>429</v>
      </c>
      <c r="J51" s="10" t="s">
        <v>430</v>
      </c>
      <c r="K51" s="329">
        <v>4.4364629704573044</v>
      </c>
      <c r="L51" s="182" t="s">
        <v>431</v>
      </c>
      <c r="M51" s="182" t="s">
        <v>432</v>
      </c>
      <c r="O51" s="194"/>
      <c r="P51" s="194"/>
      <c r="Q51" s="194"/>
      <c r="R51" s="194"/>
      <c r="T51" s="161"/>
      <c r="V51" s="161"/>
    </row>
    <row r="52" spans="1:22" x14ac:dyDescent="0.25">
      <c r="A52" s="340" t="s">
        <v>5194</v>
      </c>
      <c r="B52" s="19" t="s">
        <v>434</v>
      </c>
      <c r="C52" s="329">
        <v>2.6278373025948305</v>
      </c>
      <c r="D52" s="182" t="s">
        <v>435</v>
      </c>
      <c r="E52" s="182" t="s">
        <v>436</v>
      </c>
      <c r="F52" s="10" t="s">
        <v>437</v>
      </c>
      <c r="G52" s="329">
        <v>3.0150881843205219</v>
      </c>
      <c r="H52" s="182" t="s">
        <v>438</v>
      </c>
      <c r="I52" s="182" t="s">
        <v>439</v>
      </c>
      <c r="J52" s="10" t="s">
        <v>440</v>
      </c>
      <c r="K52" s="329">
        <v>2.2435248887090244</v>
      </c>
      <c r="L52" s="182" t="s">
        <v>441</v>
      </c>
      <c r="M52" s="182" t="s">
        <v>442</v>
      </c>
      <c r="O52" s="194"/>
      <c r="P52" s="194"/>
      <c r="Q52" s="194"/>
      <c r="R52" s="194"/>
      <c r="T52" s="161"/>
      <c r="V52" s="161"/>
    </row>
    <row r="53" spans="1:22" x14ac:dyDescent="0.25">
      <c r="A53" s="340" t="s">
        <v>5195</v>
      </c>
      <c r="B53" s="19" t="s">
        <v>444</v>
      </c>
      <c r="C53" s="329">
        <v>2.4767683948611183</v>
      </c>
      <c r="D53" s="182" t="s">
        <v>445</v>
      </c>
      <c r="E53" s="182" t="s">
        <v>446</v>
      </c>
      <c r="F53" s="10" t="s">
        <v>447</v>
      </c>
      <c r="G53" s="329">
        <v>2.7627688857171986</v>
      </c>
      <c r="H53" s="182" t="s">
        <v>448</v>
      </c>
      <c r="I53" s="182" t="s">
        <v>449</v>
      </c>
      <c r="J53" s="10" t="s">
        <v>450</v>
      </c>
      <c r="K53" s="329">
        <v>2.19293808174828</v>
      </c>
      <c r="L53" s="182" t="s">
        <v>5196</v>
      </c>
      <c r="M53" s="182" t="s">
        <v>5197</v>
      </c>
      <c r="O53" s="194"/>
      <c r="P53" s="194"/>
      <c r="Q53" s="194"/>
      <c r="R53" s="194"/>
      <c r="T53" s="161"/>
      <c r="V53" s="161"/>
    </row>
    <row r="54" spans="1:22" x14ac:dyDescent="0.25">
      <c r="A54" s="334" t="s">
        <v>5198</v>
      </c>
      <c r="B54" s="19" t="s">
        <v>451</v>
      </c>
      <c r="C54" s="329">
        <v>1.7214238561925559</v>
      </c>
      <c r="D54" s="182" t="s">
        <v>5199</v>
      </c>
      <c r="E54" s="182" t="s">
        <v>452</v>
      </c>
      <c r="F54" s="10" t="s">
        <v>453</v>
      </c>
      <c r="G54" s="329">
        <v>1.8809256804975023</v>
      </c>
      <c r="H54" s="182" t="s">
        <v>5200</v>
      </c>
      <c r="I54" s="182" t="s">
        <v>455</v>
      </c>
      <c r="J54" s="10" t="s">
        <v>456</v>
      </c>
      <c r="K54" s="329">
        <v>1.5631323350870092</v>
      </c>
      <c r="L54" s="182" t="s">
        <v>457</v>
      </c>
      <c r="M54" s="182" t="s">
        <v>458</v>
      </c>
      <c r="P54" s="194"/>
      <c r="Q54" s="194"/>
      <c r="R54" s="194"/>
      <c r="T54" s="161"/>
      <c r="V54" s="161"/>
    </row>
    <row r="55" spans="1:22" x14ac:dyDescent="0.25">
      <c r="A55" s="334" t="s">
        <v>5201</v>
      </c>
      <c r="B55" s="18" t="s">
        <v>460</v>
      </c>
      <c r="C55" s="329">
        <v>4.3733814045599955</v>
      </c>
      <c r="D55" s="330" t="s">
        <v>461</v>
      </c>
      <c r="E55" s="330" t="s">
        <v>462</v>
      </c>
      <c r="F55" s="331" t="s">
        <v>463</v>
      </c>
      <c r="G55" s="329">
        <v>5.1202976857987563</v>
      </c>
      <c r="H55" s="330" t="s">
        <v>464</v>
      </c>
      <c r="I55" s="330" t="s">
        <v>465</v>
      </c>
      <c r="J55" s="331" t="s">
        <v>466</v>
      </c>
      <c r="K55" s="329">
        <v>3.6321327397814649</v>
      </c>
      <c r="L55" s="330" t="s">
        <v>467</v>
      </c>
      <c r="M55" s="182" t="s">
        <v>468</v>
      </c>
      <c r="O55" s="194"/>
      <c r="P55" s="194"/>
      <c r="Q55" s="194"/>
      <c r="R55" s="194"/>
      <c r="T55" s="161"/>
      <c r="V55" s="161"/>
    </row>
    <row r="56" spans="1:22" x14ac:dyDescent="0.25">
      <c r="A56" s="341" t="s">
        <v>5202</v>
      </c>
      <c r="B56" s="19" t="s">
        <v>470</v>
      </c>
      <c r="C56" s="329">
        <v>0.23358553800842938</v>
      </c>
      <c r="D56" s="182" t="s">
        <v>5203</v>
      </c>
      <c r="E56" s="182" t="s">
        <v>472</v>
      </c>
      <c r="F56" s="10" t="s">
        <v>473</v>
      </c>
      <c r="G56" s="329">
        <v>0.22938118054847589</v>
      </c>
      <c r="H56" s="182" t="s">
        <v>5204</v>
      </c>
      <c r="I56" s="182" t="s">
        <v>474</v>
      </c>
      <c r="J56" s="10" t="s">
        <v>475</v>
      </c>
      <c r="K56" s="329">
        <v>0.2377579927154998</v>
      </c>
      <c r="L56" s="182" t="s">
        <v>5205</v>
      </c>
      <c r="M56" s="182" t="s">
        <v>476</v>
      </c>
      <c r="O56" s="194"/>
      <c r="P56" s="194"/>
      <c r="Q56" s="194"/>
      <c r="R56" s="194"/>
      <c r="T56" s="161"/>
      <c r="V56" s="161"/>
    </row>
    <row r="57" spans="1:22" x14ac:dyDescent="0.25">
      <c r="A57" s="332" t="s">
        <v>5206</v>
      </c>
      <c r="B57" s="19" t="s">
        <v>478</v>
      </c>
      <c r="C57" s="329">
        <v>7.3630223937439704E-2</v>
      </c>
      <c r="D57" s="182" t="s">
        <v>5207</v>
      </c>
      <c r="E57" s="182" t="s">
        <v>480</v>
      </c>
      <c r="F57" s="10" t="s">
        <v>5208</v>
      </c>
      <c r="G57" s="329">
        <v>5.6070955245182998E-2</v>
      </c>
      <c r="H57" s="182" t="s">
        <v>5209</v>
      </c>
      <c r="I57" s="182" t="s">
        <v>5210</v>
      </c>
      <c r="J57" s="10" t="s">
        <v>481</v>
      </c>
      <c r="K57" s="329">
        <v>9.105625252934034E-2</v>
      </c>
      <c r="L57" s="182" t="s">
        <v>5211</v>
      </c>
      <c r="M57" s="182" t="s">
        <v>5212</v>
      </c>
      <c r="O57" s="194"/>
      <c r="P57" s="194"/>
      <c r="Q57" s="194"/>
      <c r="R57" s="194"/>
      <c r="T57" s="161"/>
      <c r="V57" s="161"/>
    </row>
    <row r="58" spans="1:22" x14ac:dyDescent="0.25">
      <c r="A58" s="332" t="s">
        <v>5213</v>
      </c>
      <c r="B58" s="19" t="s">
        <v>484</v>
      </c>
      <c r="C58" s="329">
        <v>0.1599553140709897</v>
      </c>
      <c r="D58" s="182" t="s">
        <v>5214</v>
      </c>
      <c r="E58" s="182" t="s">
        <v>485</v>
      </c>
      <c r="F58" s="10" t="s">
        <v>486</v>
      </c>
      <c r="G58" s="329">
        <v>0.17331022530329288</v>
      </c>
      <c r="H58" s="182" t="s">
        <v>487</v>
      </c>
      <c r="I58" s="182" t="s">
        <v>488</v>
      </c>
      <c r="J58" s="10" t="s">
        <v>5215</v>
      </c>
      <c r="K58" s="329">
        <v>0.14670174018615945</v>
      </c>
      <c r="L58" s="182" t="s">
        <v>5216</v>
      </c>
      <c r="M58" s="182" t="s">
        <v>5217</v>
      </c>
      <c r="P58" s="194"/>
      <c r="Q58" s="194"/>
      <c r="R58" s="194"/>
      <c r="T58" s="161"/>
      <c r="V58" s="161"/>
    </row>
    <row r="59" spans="1:22" x14ac:dyDescent="0.25">
      <c r="A59" s="333" t="s">
        <v>5218</v>
      </c>
      <c r="B59" s="18" t="s">
        <v>490</v>
      </c>
      <c r="C59" s="329">
        <v>12.759610013710457</v>
      </c>
      <c r="D59" s="330" t="s">
        <v>491</v>
      </c>
      <c r="E59" s="330" t="s">
        <v>492</v>
      </c>
      <c r="F59" s="331" t="s">
        <v>493</v>
      </c>
      <c r="G59" s="329">
        <v>12.751044958711388</v>
      </c>
      <c r="H59" s="330" t="s">
        <v>494</v>
      </c>
      <c r="I59" s="330" t="s">
        <v>495</v>
      </c>
      <c r="J59" s="331" t="s">
        <v>496</v>
      </c>
      <c r="K59" s="329">
        <v>12.768110076891947</v>
      </c>
      <c r="L59" s="330" t="s">
        <v>497</v>
      </c>
      <c r="M59" s="182" t="s">
        <v>498</v>
      </c>
      <c r="O59" s="194"/>
      <c r="P59" s="194"/>
      <c r="Q59" s="194"/>
      <c r="R59" s="194"/>
      <c r="T59" s="161"/>
      <c r="V59" s="161"/>
    </row>
    <row r="60" spans="1:22" x14ac:dyDescent="0.25">
      <c r="A60" s="335" t="s">
        <v>5219</v>
      </c>
      <c r="B60" s="19" t="s">
        <v>500</v>
      </c>
      <c r="C60" s="329">
        <v>4.5498400446859284</v>
      </c>
      <c r="D60" s="182" t="s">
        <v>5220</v>
      </c>
      <c r="E60" s="182" t="s">
        <v>501</v>
      </c>
      <c r="F60" s="10" t="s">
        <v>502</v>
      </c>
      <c r="G60" s="329">
        <v>4.2894280762564989</v>
      </c>
      <c r="H60" s="182" t="s">
        <v>503</v>
      </c>
      <c r="I60" s="182" t="s">
        <v>504</v>
      </c>
      <c r="J60" s="10" t="s">
        <v>505</v>
      </c>
      <c r="K60" s="329">
        <v>4.8082760016187773</v>
      </c>
      <c r="L60" s="182" t="s">
        <v>506</v>
      </c>
      <c r="M60" s="182" t="s">
        <v>507</v>
      </c>
      <c r="O60" s="194"/>
      <c r="P60" s="194"/>
      <c r="Q60" s="194"/>
      <c r="R60" s="194"/>
      <c r="T60" s="161"/>
      <c r="V60" s="161"/>
    </row>
    <row r="61" spans="1:22" x14ac:dyDescent="0.25">
      <c r="A61" s="385" t="s">
        <v>5221</v>
      </c>
      <c r="B61" s="20" t="s">
        <v>509</v>
      </c>
      <c r="C61" s="386">
        <v>0.1561468542121566</v>
      </c>
      <c r="D61" s="342" t="s">
        <v>5222</v>
      </c>
      <c r="E61" s="342" t="s">
        <v>5223</v>
      </c>
      <c r="F61" s="343" t="s">
        <v>510</v>
      </c>
      <c r="G61" s="386">
        <v>0.1554694668161892</v>
      </c>
      <c r="H61" s="342" t="s">
        <v>5224</v>
      </c>
      <c r="I61" s="342" t="s">
        <v>5225</v>
      </c>
      <c r="J61" s="343" t="s">
        <v>511</v>
      </c>
      <c r="K61" s="386">
        <v>0.15681910157830839</v>
      </c>
      <c r="L61" s="342" t="s">
        <v>5226</v>
      </c>
      <c r="M61" s="342" t="s">
        <v>5227</v>
      </c>
      <c r="O61" s="194"/>
      <c r="P61" s="194"/>
      <c r="Q61" s="194"/>
      <c r="R61" s="194"/>
      <c r="T61" s="161"/>
    </row>
    <row r="62" spans="1:22" x14ac:dyDescent="0.25">
      <c r="A62" s="67" t="s">
        <v>5228</v>
      </c>
      <c r="B62" s="10" t="s">
        <v>513</v>
      </c>
      <c r="C62" s="3">
        <v>1.1615802569440918</v>
      </c>
      <c r="D62" s="182" t="s">
        <v>514</v>
      </c>
      <c r="E62" s="182" t="s">
        <v>515</v>
      </c>
      <c r="F62" s="10" t="s">
        <v>516</v>
      </c>
      <c r="G62" s="3">
        <v>1.1800387399327148</v>
      </c>
      <c r="H62" s="182" t="s">
        <v>5229</v>
      </c>
      <c r="I62" s="182" t="s">
        <v>517</v>
      </c>
      <c r="J62" s="10" t="s">
        <v>5230</v>
      </c>
      <c r="K62" s="3">
        <v>1.1432618373128289</v>
      </c>
      <c r="L62" s="182" t="s">
        <v>5231</v>
      </c>
      <c r="M62" s="182" t="s">
        <v>518</v>
      </c>
      <c r="O62" s="194"/>
      <c r="P62" s="194"/>
      <c r="Q62" s="194"/>
      <c r="R62" s="194"/>
      <c r="T62" s="161"/>
      <c r="V62" s="161"/>
    </row>
    <row r="63" spans="1:22" x14ac:dyDescent="0.25">
      <c r="A63" s="67" t="s">
        <v>5232</v>
      </c>
      <c r="B63" s="10" t="s">
        <v>520</v>
      </c>
      <c r="C63" s="3">
        <v>2.0375260244757021</v>
      </c>
      <c r="D63" s="182" t="s">
        <v>521</v>
      </c>
      <c r="E63" s="182" t="s">
        <v>522</v>
      </c>
      <c r="F63" s="10" t="s">
        <v>523</v>
      </c>
      <c r="G63" s="3">
        <v>2.5282903456009787</v>
      </c>
      <c r="H63" s="182" t="s">
        <v>5233</v>
      </c>
      <c r="I63" s="182" t="s">
        <v>524</v>
      </c>
      <c r="J63" s="10" t="s">
        <v>525</v>
      </c>
      <c r="K63" s="3">
        <v>1.5504856333468231</v>
      </c>
      <c r="L63" s="182" t="s">
        <v>5234</v>
      </c>
      <c r="M63" s="182" t="s">
        <v>527</v>
      </c>
      <c r="P63" s="194"/>
      <c r="Q63" s="194"/>
      <c r="R63" s="194"/>
      <c r="T63" s="161"/>
      <c r="V63" s="161"/>
    </row>
    <row r="64" spans="1:22" x14ac:dyDescent="0.25">
      <c r="A64" s="168" t="s">
        <v>5235</v>
      </c>
      <c r="B64" s="10" t="s">
        <v>528</v>
      </c>
      <c r="C64" s="3">
        <v>4.9154521911339053</v>
      </c>
      <c r="D64" s="182" t="s">
        <v>5236</v>
      </c>
      <c r="E64" s="182" t="s">
        <v>529</v>
      </c>
      <c r="F64" s="10" t="s">
        <v>530</v>
      </c>
      <c r="G64" s="3">
        <v>7.4243042104190025</v>
      </c>
      <c r="H64" s="182" t="s">
        <v>531</v>
      </c>
      <c r="I64" s="182" t="s">
        <v>532</v>
      </c>
      <c r="J64" s="10" t="s">
        <v>533</v>
      </c>
      <c r="K64" s="3">
        <v>2.4256373937677056</v>
      </c>
      <c r="L64" s="182" t="s">
        <v>534</v>
      </c>
      <c r="M64" s="182" t="s">
        <v>535</v>
      </c>
      <c r="O64" s="194"/>
      <c r="P64" s="194"/>
      <c r="Q64" s="194"/>
      <c r="R64" s="194"/>
      <c r="T64" s="161"/>
      <c r="V64" s="161"/>
    </row>
    <row r="65" spans="1:20" x14ac:dyDescent="0.25">
      <c r="A65" s="383" t="s">
        <v>5237</v>
      </c>
      <c r="B65" s="18" t="s">
        <v>536</v>
      </c>
      <c r="C65" s="329">
        <v>3.0302645610115269</v>
      </c>
      <c r="D65" s="330" t="s">
        <v>5238</v>
      </c>
      <c r="E65" s="330" t="s">
        <v>537</v>
      </c>
      <c r="F65" s="331" t="s">
        <v>538</v>
      </c>
      <c r="G65" s="329">
        <v>4.1212152105209503</v>
      </c>
      <c r="H65" s="330" t="s">
        <v>5239</v>
      </c>
      <c r="I65" s="330" t="s">
        <v>539</v>
      </c>
      <c r="J65" s="331" t="s">
        <v>540</v>
      </c>
      <c r="K65" s="329">
        <v>1.9475920679886687</v>
      </c>
      <c r="L65" s="330" t="s">
        <v>541</v>
      </c>
      <c r="M65" s="384" t="s">
        <v>542</v>
      </c>
      <c r="O65" s="194"/>
      <c r="P65" s="194"/>
      <c r="T65" s="161"/>
    </row>
    <row r="66" spans="1:20" x14ac:dyDescent="0.25">
      <c r="A66" s="199"/>
    </row>
    <row r="67" spans="1:20" x14ac:dyDescent="0.25">
      <c r="A67" s="46" t="s">
        <v>5279</v>
      </c>
    </row>
    <row r="68" spans="1:20" x14ac:dyDescent="0.25">
      <c r="A68" s="47" t="s">
        <v>5280</v>
      </c>
    </row>
    <row r="69" spans="1:20" x14ac:dyDescent="0.25">
      <c r="A69" s="47" t="s">
        <v>5285</v>
      </c>
    </row>
    <row r="70" spans="1:20" x14ac:dyDescent="0.25">
      <c r="A70" s="47" t="s">
        <v>5417</v>
      </c>
    </row>
    <row r="71" spans="1:20" x14ac:dyDescent="0.25">
      <c r="A71" s="55" t="s">
        <v>5315</v>
      </c>
      <c r="B71" s="344"/>
      <c r="C71" s="344"/>
      <c r="D71" s="344"/>
      <c r="E71" s="344"/>
      <c r="F71" s="344"/>
      <c r="G71" s="344"/>
    </row>
    <row r="72" spans="1:20" x14ac:dyDescent="0.25">
      <c r="A72" s="175" t="s">
        <v>5282</v>
      </c>
    </row>
    <row r="73" spans="1:20" x14ac:dyDescent="0.25">
      <c r="A73" s="175" t="s">
        <v>5286</v>
      </c>
    </row>
    <row r="74" spans="1:20" x14ac:dyDescent="0.25">
      <c r="A74" s="46" t="s">
        <v>5440</v>
      </c>
    </row>
    <row r="75" spans="1:20" x14ac:dyDescent="0.25">
      <c r="A75" s="46" t="s">
        <v>5284</v>
      </c>
    </row>
  </sheetData>
  <dataConsolidate/>
  <conditionalFormatting sqref="N1:N1048576">
    <cfRule type="colorScale" priority="2">
      <colorScale>
        <cfvo type="min"/>
        <cfvo type="percentile" val="50"/>
        <cfvo type="max"/>
        <color rgb="FF63BE7B"/>
        <color rgb="FFFFEB84"/>
        <color rgb="FFF8696B"/>
      </colorScale>
    </cfRule>
  </conditionalFormatting>
  <pageMargins left="0.7" right="0.7" top="0.75" bottom="0.75" header="0.3" footer="0.3"/>
  <pageSetup orientation="portrait" r:id="rId1"/>
  <ignoredErrors>
    <ignoredError sqref="B5:B65 B4 D4:F4 D5:F65 H4:J4 H5:J65 L4:M4 L5:M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0C64-1954-4FEE-8DC0-C7294762D7D4}">
  <sheetPr codeName="Sheet10"/>
  <dimension ref="A1:D31"/>
  <sheetViews>
    <sheetView zoomScale="110" zoomScaleNormal="110" workbookViewId="0"/>
  </sheetViews>
  <sheetFormatPr defaultColWidth="8.7109375" defaultRowHeight="15.75" x14ac:dyDescent="0.25"/>
  <cols>
    <col min="1" max="1" width="39.7109375" style="23" customWidth="1"/>
    <col min="2" max="2" width="11.7109375" style="23" customWidth="1"/>
    <col min="3" max="3" width="10.7109375" style="23" customWidth="1"/>
    <col min="4" max="4" width="9.5703125" style="23" customWidth="1"/>
    <col min="5" max="5" width="11.85546875" style="23" customWidth="1"/>
    <col min="6" max="16384" width="8.7109375" style="23"/>
  </cols>
  <sheetData>
    <row r="1" spans="1:4" x14ac:dyDescent="0.25">
      <c r="A1" s="23" t="s">
        <v>543</v>
      </c>
    </row>
    <row r="3" spans="1:4" ht="82.5" customHeight="1" x14ac:dyDescent="0.25">
      <c r="A3" s="315" t="s">
        <v>5240</v>
      </c>
      <c r="B3" s="178" t="s">
        <v>544</v>
      </c>
      <c r="C3" s="166" t="s">
        <v>545</v>
      </c>
      <c r="D3" s="166" t="s">
        <v>546</v>
      </c>
    </row>
    <row r="4" spans="1:4" x14ac:dyDescent="0.25">
      <c r="A4" s="167" t="s">
        <v>5241</v>
      </c>
      <c r="B4" s="215">
        <v>68</v>
      </c>
      <c r="C4" s="215">
        <v>69</v>
      </c>
      <c r="D4" s="215">
        <v>67</v>
      </c>
    </row>
    <row r="5" spans="1:4" x14ac:dyDescent="0.25">
      <c r="A5" s="168" t="s">
        <v>5242</v>
      </c>
      <c r="B5" s="183">
        <v>73</v>
      </c>
      <c r="C5" s="183">
        <v>73</v>
      </c>
      <c r="D5" s="183">
        <v>73</v>
      </c>
    </row>
    <row r="6" spans="1:4" x14ac:dyDescent="0.25">
      <c r="A6" s="168" t="s">
        <v>5243</v>
      </c>
      <c r="B6" s="183">
        <v>62</v>
      </c>
      <c r="C6" s="183">
        <v>61</v>
      </c>
      <c r="D6" s="183">
        <v>63</v>
      </c>
    </row>
    <row r="7" spans="1:4" x14ac:dyDescent="0.25">
      <c r="A7" s="168" t="s">
        <v>5244</v>
      </c>
      <c r="B7" s="183" t="s">
        <v>5245</v>
      </c>
      <c r="C7" s="183" t="s">
        <v>5246</v>
      </c>
      <c r="D7" s="183">
        <v>64</v>
      </c>
    </row>
    <row r="8" spans="1:4" x14ac:dyDescent="0.25">
      <c r="A8" s="168" t="s">
        <v>5247</v>
      </c>
      <c r="B8" s="183" t="s">
        <v>5248</v>
      </c>
      <c r="C8" s="183" t="s">
        <v>5249</v>
      </c>
      <c r="D8" s="316">
        <v>48</v>
      </c>
    </row>
    <row r="9" spans="1:4" x14ac:dyDescent="0.25">
      <c r="A9" s="168" t="s">
        <v>5250</v>
      </c>
      <c r="B9" s="183">
        <v>70</v>
      </c>
      <c r="C9" s="183">
        <v>69</v>
      </c>
      <c r="D9" s="183">
        <v>72</v>
      </c>
    </row>
    <row r="10" spans="1:4" x14ac:dyDescent="0.25">
      <c r="A10" s="168" t="s">
        <v>5251</v>
      </c>
      <c r="B10" s="183">
        <v>69</v>
      </c>
      <c r="C10" s="183">
        <v>68</v>
      </c>
      <c r="D10" s="183">
        <v>73</v>
      </c>
    </row>
    <row r="11" spans="1:4" x14ac:dyDescent="0.25">
      <c r="A11" s="168" t="s">
        <v>5252</v>
      </c>
      <c r="B11" s="183">
        <v>38</v>
      </c>
      <c r="C11" s="183">
        <v>40</v>
      </c>
      <c r="D11" s="183">
        <v>35</v>
      </c>
    </row>
    <row r="12" spans="1:4" x14ac:dyDescent="0.25">
      <c r="A12" s="168" t="s">
        <v>5253</v>
      </c>
      <c r="B12" s="183">
        <v>65</v>
      </c>
      <c r="C12" s="183">
        <v>65</v>
      </c>
      <c r="D12" s="183">
        <v>66</v>
      </c>
    </row>
    <row r="13" spans="1:4" x14ac:dyDescent="0.25">
      <c r="A13" s="317" t="s">
        <v>5254</v>
      </c>
      <c r="B13" s="183">
        <v>68</v>
      </c>
      <c r="C13" s="183">
        <v>68</v>
      </c>
      <c r="D13" s="183">
        <v>66</v>
      </c>
    </row>
    <row r="14" spans="1:4" x14ac:dyDescent="0.25">
      <c r="A14" s="168" t="s">
        <v>5255</v>
      </c>
      <c r="B14" s="183">
        <v>68</v>
      </c>
      <c r="C14" s="183">
        <v>68</v>
      </c>
      <c r="D14" s="183">
        <v>69</v>
      </c>
    </row>
    <row r="15" spans="1:4" x14ac:dyDescent="0.25">
      <c r="A15" s="168" t="s">
        <v>5256</v>
      </c>
      <c r="B15" s="183">
        <v>70</v>
      </c>
      <c r="C15" s="183">
        <v>69</v>
      </c>
      <c r="D15" s="183">
        <v>72</v>
      </c>
    </row>
    <row r="16" spans="1:4" x14ac:dyDescent="0.25">
      <c r="A16" s="168" t="s">
        <v>5257</v>
      </c>
      <c r="B16" s="183">
        <v>72</v>
      </c>
      <c r="C16" s="183">
        <v>72</v>
      </c>
      <c r="D16" s="183">
        <v>71</v>
      </c>
    </row>
    <row r="17" spans="1:4" x14ac:dyDescent="0.25">
      <c r="A17" s="168" t="s">
        <v>5258</v>
      </c>
      <c r="B17" s="183">
        <v>68</v>
      </c>
      <c r="C17" s="183">
        <v>69</v>
      </c>
      <c r="D17" s="183">
        <v>66</v>
      </c>
    </row>
    <row r="18" spans="1:4" x14ac:dyDescent="0.25">
      <c r="A18" s="168" t="s">
        <v>5259</v>
      </c>
      <c r="B18" s="183">
        <v>72</v>
      </c>
      <c r="C18" s="183">
        <v>72</v>
      </c>
      <c r="D18" s="183">
        <v>73</v>
      </c>
    </row>
    <row r="19" spans="1:4" x14ac:dyDescent="0.25">
      <c r="A19" s="168" t="s">
        <v>5260</v>
      </c>
      <c r="B19" s="183">
        <v>69</v>
      </c>
      <c r="C19" s="183">
        <v>68</v>
      </c>
      <c r="D19" s="183">
        <v>69</v>
      </c>
    </row>
    <row r="20" spans="1:4" x14ac:dyDescent="0.25">
      <c r="A20" s="168" t="s">
        <v>5261</v>
      </c>
      <c r="B20" s="183">
        <v>65</v>
      </c>
      <c r="C20" s="183">
        <v>64</v>
      </c>
      <c r="D20" s="183">
        <v>67</v>
      </c>
    </row>
    <row r="21" spans="1:4" x14ac:dyDescent="0.25">
      <c r="A21" s="168" t="s">
        <v>5262</v>
      </c>
      <c r="B21" s="183">
        <v>64</v>
      </c>
      <c r="C21" s="183" t="s">
        <v>5263</v>
      </c>
      <c r="D21" s="183">
        <v>64</v>
      </c>
    </row>
    <row r="22" spans="1:4" ht="15" customHeight="1" x14ac:dyDescent="0.25">
      <c r="A22" s="168" t="s">
        <v>5264</v>
      </c>
      <c r="B22" s="183">
        <v>72</v>
      </c>
      <c r="C22" s="183">
        <v>71</v>
      </c>
      <c r="D22" s="183">
        <v>73</v>
      </c>
    </row>
    <row r="23" spans="1:4" x14ac:dyDescent="0.25">
      <c r="A23" s="168" t="s">
        <v>5265</v>
      </c>
      <c r="B23" s="183" t="s">
        <v>5266</v>
      </c>
      <c r="C23" s="183">
        <v>69</v>
      </c>
      <c r="D23" s="183" t="s">
        <v>5267</v>
      </c>
    </row>
    <row r="24" spans="1:4" x14ac:dyDescent="0.25">
      <c r="A24" s="168" t="s">
        <v>5268</v>
      </c>
      <c r="B24" s="183">
        <v>71</v>
      </c>
      <c r="C24" s="183">
        <v>71</v>
      </c>
      <c r="D24" s="183">
        <v>71</v>
      </c>
    </row>
    <row r="25" spans="1:4" x14ac:dyDescent="0.25">
      <c r="A25" s="168" t="s">
        <v>5269</v>
      </c>
      <c r="B25" s="183" t="s">
        <v>5270</v>
      </c>
      <c r="C25" s="183">
        <v>34</v>
      </c>
      <c r="D25" s="183" t="s">
        <v>5271</v>
      </c>
    </row>
    <row r="26" spans="1:4" x14ac:dyDescent="0.25">
      <c r="A26" s="168" t="s">
        <v>5272</v>
      </c>
      <c r="B26" s="183">
        <v>52</v>
      </c>
      <c r="C26" s="183">
        <v>55</v>
      </c>
      <c r="D26" s="316">
        <v>51</v>
      </c>
    </row>
    <row r="27" spans="1:4" x14ac:dyDescent="0.25">
      <c r="A27" s="318" t="s">
        <v>5273</v>
      </c>
      <c r="B27" s="183" t="s">
        <v>5274</v>
      </c>
      <c r="C27" s="183" t="s">
        <v>5275</v>
      </c>
      <c r="D27" s="183">
        <v>64</v>
      </c>
    </row>
    <row r="29" spans="1:4" x14ac:dyDescent="0.25">
      <c r="A29" s="46" t="s">
        <v>5287</v>
      </c>
    </row>
    <row r="30" spans="1:4" x14ac:dyDescent="0.25">
      <c r="A30" s="46" t="s">
        <v>5440</v>
      </c>
      <c r="B30" s="319"/>
    </row>
    <row r="31" spans="1:4" x14ac:dyDescent="0.25">
      <c r="A31" s="46" t="s">
        <v>5276</v>
      </c>
      <c r="B31" s="319"/>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B253-B619-4F26-B3A8-5B1AFD0FBCAF}">
  <sheetPr codeName="Sheet11">
    <pageSetUpPr fitToPage="1"/>
  </sheetPr>
  <dimension ref="A1:O26"/>
  <sheetViews>
    <sheetView workbookViewId="0"/>
  </sheetViews>
  <sheetFormatPr defaultRowHeight="15" x14ac:dyDescent="0.25"/>
  <cols>
    <col min="1" max="1" width="64.5703125" customWidth="1"/>
    <col min="2" max="2" width="13" customWidth="1"/>
    <col min="3" max="3" width="13.28515625" customWidth="1"/>
    <col min="4" max="4" width="19.42578125" customWidth="1"/>
    <col min="5" max="5" width="14" customWidth="1"/>
    <col min="6" max="6" width="15.85546875" style="302" customWidth="1"/>
    <col min="7" max="7" width="11.140625" bestFit="1" customWidth="1"/>
    <col min="8" max="8" width="13.42578125" customWidth="1"/>
  </cols>
  <sheetData>
    <row r="1" spans="1:15" ht="15.75" x14ac:dyDescent="0.25">
      <c r="A1" s="301" t="s">
        <v>5288</v>
      </c>
    </row>
    <row r="2" spans="1:15" ht="15.75" x14ac:dyDescent="0.25">
      <c r="A2" s="303"/>
    </row>
    <row r="3" spans="1:15" s="304" customFormat="1" ht="31.5" x14ac:dyDescent="0.25">
      <c r="A3" s="365" t="s">
        <v>5278</v>
      </c>
      <c r="B3" s="366" t="s">
        <v>5329</v>
      </c>
      <c r="C3" s="366" t="s">
        <v>5330</v>
      </c>
      <c r="D3" s="367" t="s">
        <v>5331</v>
      </c>
      <c r="E3" s="367" t="s">
        <v>5332</v>
      </c>
      <c r="F3" s="367" t="s">
        <v>5333</v>
      </c>
      <c r="H3"/>
      <c r="I3"/>
      <c r="J3"/>
      <c r="K3"/>
      <c r="L3"/>
      <c r="M3"/>
      <c r="N3"/>
      <c r="O3"/>
    </row>
    <row r="4" spans="1:15" s="308" customFormat="1" ht="17.25" customHeight="1" x14ac:dyDescent="0.25">
      <c r="A4" s="305" t="s">
        <v>547</v>
      </c>
      <c r="B4" s="36">
        <v>1928</v>
      </c>
      <c r="C4" s="2">
        <f>1 * 100</f>
        <v>100</v>
      </c>
      <c r="D4" s="306">
        <v>169.42791101625022</v>
      </c>
      <c r="E4" s="307">
        <v>171.99346409431749</v>
      </c>
      <c r="F4" s="215" t="s">
        <v>548</v>
      </c>
      <c r="H4"/>
      <c r="I4"/>
      <c r="J4"/>
      <c r="K4"/>
      <c r="L4"/>
      <c r="M4"/>
      <c r="N4"/>
      <c r="O4"/>
    </row>
    <row r="5" spans="1:15" ht="16.5" customHeight="1" x14ac:dyDescent="0.25">
      <c r="A5" s="309" t="s">
        <v>549</v>
      </c>
      <c r="B5" s="245">
        <v>625</v>
      </c>
      <c r="C5" s="3">
        <f>+B5/$B$4 * 100</f>
        <v>32.41701244813278</v>
      </c>
      <c r="D5" s="182">
        <v>54.923467004749163</v>
      </c>
      <c r="E5" s="310">
        <v>56.216760600476306</v>
      </c>
      <c r="F5" s="183" t="s">
        <v>550</v>
      </c>
    </row>
    <row r="6" spans="1:15" ht="15" customHeight="1" x14ac:dyDescent="0.25">
      <c r="A6" s="309" t="s">
        <v>551</v>
      </c>
      <c r="B6" s="245">
        <v>241</v>
      </c>
      <c r="C6" s="3">
        <f t="shared" ref="C6:C15" si="0">+B6/$B$4 * 100</f>
        <v>12.5</v>
      </c>
      <c r="D6" s="182">
        <v>21.178488877031278</v>
      </c>
      <c r="E6" s="310">
        <v>21.129911526313581</v>
      </c>
      <c r="F6" s="183" t="s">
        <v>552</v>
      </c>
    </row>
    <row r="7" spans="1:15" ht="15" customHeight="1" x14ac:dyDescent="0.25">
      <c r="A7" s="309" t="s">
        <v>553</v>
      </c>
      <c r="B7" s="245">
        <v>470</v>
      </c>
      <c r="C7" s="3">
        <f t="shared" si="0"/>
        <v>24.377593360995849</v>
      </c>
      <c r="D7" s="182">
        <v>41.302447187571374</v>
      </c>
      <c r="E7" s="310">
        <v>41.468693321566377</v>
      </c>
      <c r="F7" s="183" t="s">
        <v>554</v>
      </c>
    </row>
    <row r="8" spans="1:15" ht="15.75" x14ac:dyDescent="0.25">
      <c r="A8" s="309" t="s">
        <v>555</v>
      </c>
      <c r="B8" s="245">
        <v>118</v>
      </c>
      <c r="C8" s="3">
        <f t="shared" si="0"/>
        <v>6.1203319502074685</v>
      </c>
      <c r="D8" s="182">
        <v>10.369550570496642</v>
      </c>
      <c r="E8" s="310">
        <v>10.913145952091428</v>
      </c>
      <c r="F8" s="183" t="s">
        <v>556</v>
      </c>
    </row>
    <row r="9" spans="1:15" ht="15.75" x14ac:dyDescent="0.25">
      <c r="A9" s="309" t="s">
        <v>557</v>
      </c>
      <c r="B9" s="245">
        <v>40</v>
      </c>
      <c r="C9" s="3">
        <f t="shared" si="0"/>
        <v>2.0746887966804977</v>
      </c>
      <c r="D9" s="182">
        <v>3.5151018883039464</v>
      </c>
      <c r="E9" s="310">
        <v>3.7254063848867536</v>
      </c>
      <c r="F9" s="183" t="s">
        <v>558</v>
      </c>
    </row>
    <row r="10" spans="1:15" ht="15.75" x14ac:dyDescent="0.25">
      <c r="A10" s="311" t="s">
        <v>559</v>
      </c>
      <c r="B10" s="245">
        <v>88</v>
      </c>
      <c r="C10" s="3">
        <f t="shared" si="0"/>
        <v>4.5643153526970952</v>
      </c>
      <c r="D10" s="182">
        <v>7.7332241542686821</v>
      </c>
      <c r="E10" s="310">
        <v>7.9893403613694653</v>
      </c>
      <c r="F10" s="183" t="s">
        <v>560</v>
      </c>
    </row>
    <row r="11" spans="1:15" ht="15.75" x14ac:dyDescent="0.25">
      <c r="A11" s="311" t="s">
        <v>561</v>
      </c>
      <c r="B11" s="245">
        <v>46</v>
      </c>
      <c r="C11" s="3">
        <f t="shared" si="0"/>
        <v>2.3858921161825726</v>
      </c>
      <c r="D11" s="182">
        <v>4.0423671715495386</v>
      </c>
      <c r="E11" s="310">
        <v>4.2342631773926636</v>
      </c>
      <c r="F11" s="183" t="s">
        <v>562</v>
      </c>
    </row>
    <row r="12" spans="1:15" ht="15.75" x14ac:dyDescent="0.25">
      <c r="A12" s="311" t="s">
        <v>563</v>
      </c>
      <c r="B12" s="245">
        <v>70</v>
      </c>
      <c r="C12" s="3">
        <f t="shared" si="0"/>
        <v>3.6307053941908718</v>
      </c>
      <c r="D12" s="182">
        <v>6.1514283045319065</v>
      </c>
      <c r="E12" s="310">
        <v>6.0533563415001073</v>
      </c>
      <c r="F12" s="183" t="s">
        <v>564</v>
      </c>
    </row>
    <row r="13" spans="1:15" ht="15.75" x14ac:dyDescent="0.25">
      <c r="A13" s="311" t="s">
        <v>565</v>
      </c>
      <c r="B13" s="245">
        <v>104</v>
      </c>
      <c r="C13" s="3">
        <f t="shared" si="0"/>
        <v>5.394190871369295</v>
      </c>
      <c r="D13" s="182">
        <v>9.1392649095902616</v>
      </c>
      <c r="E13" s="310">
        <v>9.2288154999540062</v>
      </c>
      <c r="F13" s="183" t="s">
        <v>566</v>
      </c>
    </row>
    <row r="14" spans="1:15" ht="15.75" x14ac:dyDescent="0.25">
      <c r="A14" s="309" t="s">
        <v>567</v>
      </c>
      <c r="B14" s="245">
        <v>68</v>
      </c>
      <c r="C14" s="3">
        <f t="shared" si="0"/>
        <v>3.5269709543568464</v>
      </c>
      <c r="D14" s="182">
        <v>5.9756732101167094</v>
      </c>
      <c r="E14" s="310">
        <v>5.9922129682713203</v>
      </c>
      <c r="F14" s="183" t="s">
        <v>568</v>
      </c>
    </row>
    <row r="15" spans="1:15" ht="15.75" x14ac:dyDescent="0.25">
      <c r="A15" s="312" t="s">
        <v>569</v>
      </c>
      <c r="B15" s="245">
        <v>58</v>
      </c>
      <c r="C15" s="3">
        <f t="shared" si="0"/>
        <v>3.008298755186722</v>
      </c>
      <c r="D15" s="182">
        <v>5.0968977380407221</v>
      </c>
      <c r="E15" s="310">
        <v>5.0415579604954681</v>
      </c>
      <c r="F15" s="183" t="s">
        <v>570</v>
      </c>
    </row>
    <row r="16" spans="1:15" x14ac:dyDescent="0.25">
      <c r="A16" s="313"/>
      <c r="G16" s="314"/>
    </row>
    <row r="17" spans="1:7" ht="15.75" x14ac:dyDescent="0.25">
      <c r="A17" s="46" t="s">
        <v>5277</v>
      </c>
      <c r="G17" s="314"/>
    </row>
    <row r="18" spans="1:7" ht="15.75" x14ac:dyDescent="0.25">
      <c r="A18" s="48" t="s">
        <v>5289</v>
      </c>
    </row>
    <row r="19" spans="1:7" ht="15.75" x14ac:dyDescent="0.25">
      <c r="A19" s="48" t="s">
        <v>5290</v>
      </c>
    </row>
    <row r="20" spans="1:7" ht="15.75" x14ac:dyDescent="0.25">
      <c r="A20" s="48" t="s">
        <v>5291</v>
      </c>
    </row>
    <row r="21" spans="1:7" ht="15.75" x14ac:dyDescent="0.25">
      <c r="A21" s="55" t="s">
        <v>5418</v>
      </c>
    </row>
    <row r="22" spans="1:7" ht="15.75" x14ac:dyDescent="0.25">
      <c r="A22" s="48" t="s">
        <v>5292</v>
      </c>
    </row>
    <row r="23" spans="1:7" ht="15.75" x14ac:dyDescent="0.25">
      <c r="A23" s="48" t="s">
        <v>5293</v>
      </c>
      <c r="F23"/>
    </row>
    <row r="24" spans="1:7" ht="15.75" x14ac:dyDescent="0.25">
      <c r="A24" s="48" t="s">
        <v>5294</v>
      </c>
      <c r="F24"/>
    </row>
    <row r="25" spans="1:7" ht="15.75" x14ac:dyDescent="0.25">
      <c r="A25" s="46" t="s">
        <v>5441</v>
      </c>
      <c r="F25"/>
    </row>
    <row r="26" spans="1:7" ht="15.75" x14ac:dyDescent="0.25">
      <c r="A26" s="46" t="s">
        <v>5295</v>
      </c>
    </row>
  </sheetData>
  <pageMargins left="0.7" right="0.7" top="0.75" bottom="0.75" header="0.3" footer="0.3"/>
  <pageSetup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DB544D-89A0-4CA9-BCA6-E8443BB677C0}">
  <ds:schemaRefs>
    <ds:schemaRef ds:uri="http://schemas.microsoft.com/sharepoint/v3/contenttype/forms"/>
  </ds:schemaRefs>
</ds:datastoreItem>
</file>

<file path=customXml/itemProps2.xml><?xml version="1.0" encoding="utf-8"?>
<ds:datastoreItem xmlns:ds="http://schemas.openxmlformats.org/officeDocument/2006/customXml" ds:itemID="{AAD6AB22-3CF3-4A95-94A7-78E09A2A1FD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8D1B648-5024-4491-A70E-AE9FFCD5E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8</vt:i4>
      </vt:variant>
    </vt:vector>
  </HeadingPairs>
  <TitlesOfParts>
    <vt:vector size="41" baseType="lpstr">
      <vt:lpstr>Tableau 1.1</vt:lpstr>
      <vt:lpstr>Tableau 1.2</vt:lpstr>
      <vt:lpstr>Tableau 1.3</vt:lpstr>
      <vt:lpstr>Tableau 2.1</vt:lpstr>
      <vt:lpstr>Tableau 2.2</vt:lpstr>
      <vt:lpstr>Tableau 2.3</vt:lpstr>
      <vt:lpstr>Tableau 2.4</vt:lpstr>
      <vt:lpstr>Tableau 2.5</vt:lpstr>
      <vt:lpstr>Tableau 2.S1</vt:lpstr>
      <vt:lpstr>Tableau 2.6</vt:lpstr>
      <vt:lpstr>Tableau 2.7</vt:lpstr>
      <vt:lpstr>Tableau 3.1</vt:lpstr>
      <vt:lpstr>Tableau 3.2</vt:lpstr>
      <vt:lpstr>Tableau 3.3</vt:lpstr>
      <vt:lpstr>Tableau 3.4</vt:lpstr>
      <vt:lpstr>Tableau 3.5</vt:lpstr>
      <vt:lpstr>Tableau 3.6</vt:lpstr>
      <vt:lpstr>Tableau 3.7</vt:lpstr>
      <vt:lpstr>Tableau 4.1</vt:lpstr>
      <vt:lpstr>Tableau 4.2</vt:lpstr>
      <vt:lpstr>Tableau 4.3</vt:lpstr>
      <vt:lpstr>Tableau 5.1</vt:lpstr>
      <vt:lpstr>Tableau 5.2</vt:lpstr>
      <vt:lpstr>Tableau 5.3</vt:lpstr>
      <vt:lpstr>Tableau A.1</vt:lpstr>
      <vt:lpstr>Tableau A.2</vt:lpstr>
      <vt:lpstr>Tableau A.3</vt:lpstr>
      <vt:lpstr>Tableau A.4</vt:lpstr>
      <vt:lpstr>Tableau A.5A</vt:lpstr>
      <vt:lpstr>Tableau A.5B</vt:lpstr>
      <vt:lpstr>Tableau A.6</vt:lpstr>
      <vt:lpstr>Tableau A.7</vt:lpstr>
      <vt:lpstr>Tableau A.8</vt:lpstr>
      <vt:lpstr>'Tableau 4.1'!_Hlk117598565</vt:lpstr>
      <vt:lpstr>'Tableau 4.1'!_Hlk158891860</vt:lpstr>
      <vt:lpstr>'Tableau 3.7'!_Hlk163651670</vt:lpstr>
      <vt:lpstr>'Tableau A.5A'!_Toc440902709</vt:lpstr>
      <vt:lpstr>'Tableau A.5B'!_Toc440902709</vt:lpstr>
      <vt:lpstr>'Tableau A.4'!_Toc440902710</vt:lpstr>
      <vt:lpstr>'Tableau A.8'!_Toc440902712</vt:lpstr>
      <vt:lpstr>'Tableau 2.S1'!Print_Area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Obress, Lindsay</cp:lastModifiedBy>
  <cp:revision/>
  <dcterms:created xsi:type="dcterms:W3CDTF">2024-05-15T17:43:10Z</dcterms:created>
  <dcterms:modified xsi:type="dcterms:W3CDTF">2025-10-15T19:32:42Z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